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34a1defcf7f9d1a/Company Models CloudSave/MU/"/>
    </mc:Choice>
  </mc:AlternateContent>
  <xr:revisionPtr revIDLastSave="1183" documentId="11_F1C27A8BBAB8BC932A72D53DBDF39E8D5C72D6C2" xr6:coauthVersionLast="47" xr6:coauthVersionMax="47" xr10:uidLastSave="{25ECB45A-0416-4328-9C22-B92333FB501C}"/>
  <bookViews>
    <workbookView xWindow="0" yWindow="0" windowWidth="19200" windowHeight="2100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8" i="7" l="1"/>
  <c r="M128" i="7"/>
  <c r="N128" i="7"/>
  <c r="O128" i="7"/>
  <c r="P128" i="7"/>
  <c r="Q128" i="7"/>
  <c r="R128" i="7"/>
  <c r="S128" i="7"/>
  <c r="N46" i="7"/>
  <c r="M46" i="7"/>
  <c r="M48" i="7" s="1"/>
  <c r="L46" i="7"/>
  <c r="L48" i="7" s="1"/>
  <c r="H48" i="7"/>
  <c r="I48" i="7"/>
  <c r="J48" i="7"/>
  <c r="K48" i="7"/>
  <c r="N48" i="7"/>
  <c r="O48" i="7"/>
  <c r="P48" i="7"/>
  <c r="Q48" i="7"/>
  <c r="R48" i="7"/>
  <c r="G48" i="7"/>
  <c r="S48" i="7"/>
  <c r="I115" i="7"/>
  <c r="J115" i="7"/>
  <c r="K115" i="7"/>
  <c r="L115" i="7"/>
  <c r="M115" i="7"/>
  <c r="N115" i="7"/>
  <c r="O115" i="7"/>
  <c r="H115" i="7"/>
  <c r="Q115" i="7"/>
  <c r="R115" i="7"/>
  <c r="S115" i="7"/>
  <c r="P115" i="7"/>
  <c r="H42" i="7"/>
  <c r="I42" i="7"/>
  <c r="J42" i="7"/>
  <c r="K42" i="7"/>
  <c r="L42" i="7"/>
  <c r="M42" i="7"/>
  <c r="N42" i="7"/>
  <c r="O42" i="7"/>
  <c r="P42" i="7"/>
  <c r="Q42" i="7"/>
  <c r="R42" i="7"/>
  <c r="G42" i="7"/>
  <c r="S42" i="7"/>
  <c r="I30" i="7"/>
  <c r="J30" i="7"/>
  <c r="K30" i="7"/>
  <c r="L30" i="7"/>
  <c r="M30" i="7"/>
  <c r="N30" i="7"/>
  <c r="O30" i="7"/>
  <c r="P30" i="7"/>
  <c r="Q30" i="7"/>
  <c r="R30" i="7"/>
  <c r="H30" i="7"/>
  <c r="S30" i="7"/>
  <c r="I9" i="7"/>
  <c r="J9" i="7"/>
  <c r="K9" i="7"/>
  <c r="L9" i="7"/>
  <c r="M9" i="7"/>
  <c r="N9" i="7"/>
  <c r="O9" i="7"/>
  <c r="P9" i="7"/>
  <c r="Q9" i="7"/>
  <c r="R9" i="7"/>
  <c r="S9" i="7"/>
  <c r="H9" i="7"/>
  <c r="I14" i="7"/>
  <c r="J14" i="7"/>
  <c r="K14" i="7"/>
  <c r="L14" i="7"/>
  <c r="M14" i="7"/>
  <c r="N14" i="7"/>
  <c r="O14" i="7"/>
  <c r="P14" i="7"/>
  <c r="Q14" i="7"/>
  <c r="R14" i="7"/>
  <c r="S14" i="7"/>
  <c r="H14" i="7"/>
  <c r="I19" i="7"/>
  <c r="J19" i="7"/>
  <c r="K19" i="7"/>
  <c r="L19" i="7"/>
  <c r="M19" i="7"/>
  <c r="N19" i="7"/>
  <c r="O19" i="7"/>
  <c r="P19" i="7"/>
  <c r="Q19" i="7"/>
  <c r="R19" i="7"/>
  <c r="S19" i="7"/>
  <c r="H19" i="7"/>
  <c r="I24" i="7"/>
  <c r="J24" i="7"/>
  <c r="K24" i="7"/>
  <c r="L24" i="7"/>
  <c r="M24" i="7"/>
  <c r="N24" i="7"/>
  <c r="O24" i="7"/>
  <c r="P24" i="7"/>
  <c r="Q24" i="7"/>
  <c r="R24" i="7"/>
  <c r="S24" i="7"/>
  <c r="H24" i="7"/>
  <c r="R29" i="7"/>
  <c r="S29" i="7"/>
  <c r="I29" i="7"/>
  <c r="J29" i="7"/>
  <c r="K29" i="7"/>
  <c r="L29" i="7"/>
  <c r="M29" i="7"/>
  <c r="N29" i="7"/>
  <c r="O29" i="7"/>
  <c r="P29" i="7"/>
  <c r="H29" i="7"/>
  <c r="Q29" i="7"/>
  <c r="S27" i="7"/>
  <c r="R27" i="7"/>
  <c r="Q27" i="7"/>
  <c r="P27" i="7"/>
  <c r="O27" i="7"/>
  <c r="N27" i="7"/>
  <c r="M27" i="7"/>
  <c r="L27" i="7"/>
  <c r="K27" i="7"/>
  <c r="J27" i="7"/>
  <c r="I27" i="7"/>
  <c r="H27" i="7"/>
  <c r="I22" i="7"/>
  <c r="J22" i="7"/>
  <c r="K22" i="7"/>
  <c r="L22" i="7"/>
  <c r="M22" i="7"/>
  <c r="N22" i="7"/>
  <c r="O22" i="7"/>
  <c r="P22" i="7"/>
  <c r="Q22" i="7"/>
  <c r="R22" i="7"/>
  <c r="S22" i="7"/>
  <c r="H22" i="7"/>
  <c r="I17" i="7"/>
  <c r="J17" i="7"/>
  <c r="K17" i="7"/>
  <c r="L17" i="7"/>
  <c r="M17" i="7"/>
  <c r="N17" i="7"/>
  <c r="O17" i="7"/>
  <c r="P17" i="7"/>
  <c r="Q17" i="7"/>
  <c r="R17" i="7"/>
  <c r="S17" i="7"/>
  <c r="H17" i="7"/>
  <c r="I12" i="7"/>
  <c r="J12" i="7"/>
  <c r="K12" i="7"/>
  <c r="L12" i="7"/>
  <c r="M12" i="7"/>
  <c r="N12" i="7"/>
  <c r="O12" i="7"/>
  <c r="P12" i="7"/>
  <c r="Q12" i="7"/>
  <c r="R12" i="7"/>
  <c r="S12" i="7"/>
  <c r="H12" i="7"/>
  <c r="I7" i="7"/>
  <c r="J7" i="7"/>
  <c r="K7" i="7"/>
  <c r="L7" i="7"/>
  <c r="M7" i="7"/>
  <c r="N7" i="7"/>
  <c r="O7" i="7"/>
  <c r="P7" i="7"/>
  <c r="H7" i="7"/>
  <c r="R7" i="7"/>
  <c r="Q7" i="7"/>
  <c r="S7" i="7"/>
  <c r="I122" i="7"/>
  <c r="J122" i="7"/>
  <c r="K122" i="7"/>
  <c r="L122" i="7"/>
  <c r="M122" i="7"/>
  <c r="N122" i="7"/>
  <c r="O122" i="7"/>
  <c r="P122" i="7"/>
  <c r="H122" i="7"/>
  <c r="R122" i="7"/>
  <c r="Q122" i="7"/>
  <c r="S122" i="7"/>
  <c r="I106" i="7"/>
  <c r="J106" i="7"/>
  <c r="K106" i="7"/>
  <c r="L106" i="7"/>
  <c r="M106" i="7"/>
  <c r="N106" i="7"/>
  <c r="O106" i="7"/>
  <c r="P106" i="7"/>
  <c r="Q106" i="7"/>
  <c r="R106" i="7"/>
  <c r="H106" i="7"/>
  <c r="S106" i="7"/>
  <c r="I100" i="7"/>
  <c r="J100" i="7"/>
  <c r="K100" i="7"/>
  <c r="L100" i="7"/>
  <c r="M100" i="7"/>
  <c r="N100" i="7"/>
  <c r="O100" i="7"/>
  <c r="P100" i="7"/>
  <c r="Q100" i="7"/>
  <c r="R100" i="7"/>
  <c r="H100" i="7"/>
  <c r="S100" i="7"/>
  <c r="I94" i="7"/>
  <c r="J94" i="7"/>
  <c r="K94" i="7"/>
  <c r="L94" i="7"/>
  <c r="M94" i="7"/>
  <c r="N94" i="7"/>
  <c r="O94" i="7"/>
  <c r="P94" i="7"/>
  <c r="Q94" i="7"/>
  <c r="R94" i="7"/>
  <c r="H94" i="7"/>
  <c r="S94" i="7"/>
  <c r="I85" i="7"/>
  <c r="J85" i="7"/>
  <c r="K85" i="7"/>
  <c r="L85" i="7"/>
  <c r="M85" i="7"/>
  <c r="N85" i="7"/>
  <c r="O85" i="7"/>
  <c r="P85" i="7"/>
  <c r="Q85" i="7"/>
  <c r="R85" i="7"/>
  <c r="H85" i="7"/>
  <c r="S85" i="7"/>
  <c r="I59" i="7"/>
  <c r="J59" i="7"/>
  <c r="K59" i="7"/>
  <c r="L59" i="7"/>
  <c r="M59" i="7"/>
  <c r="N59" i="7"/>
  <c r="O59" i="7"/>
  <c r="P59" i="7"/>
  <c r="Q59" i="7"/>
  <c r="R59" i="7"/>
  <c r="H59" i="7"/>
  <c r="S59" i="7"/>
  <c r="I53" i="7"/>
  <c r="J53" i="7"/>
  <c r="K53" i="7"/>
  <c r="L53" i="7"/>
  <c r="M53" i="7"/>
  <c r="N53" i="7"/>
  <c r="O53" i="7"/>
  <c r="P53" i="7"/>
  <c r="Q53" i="7"/>
  <c r="R53" i="7"/>
  <c r="H53" i="7"/>
  <c r="S53" i="7"/>
  <c r="R3" i="7"/>
  <c r="Q3" i="7" s="1"/>
  <c r="P3" i="7" s="1"/>
  <c r="O3" i="7" s="1"/>
  <c r="N3" i="7" s="1"/>
  <c r="M3" i="7" s="1"/>
  <c r="L3" i="7" s="1"/>
  <c r="K3" i="7" s="1"/>
  <c r="J3" i="7" s="1"/>
  <c r="I3" i="7" s="1"/>
  <c r="H3" i="7" s="1"/>
  <c r="B3" i="2" a="1"/>
  <c r="B3" i="2" s="1"/>
  <c r="B2" i="2" a="1"/>
  <c r="B2" i="2" s="1"/>
  <c r="M95" i="7" l="1"/>
  <c r="N107" i="7"/>
  <c r="N117" i="7" s="1"/>
  <c r="M107" i="7"/>
  <c r="M117" i="7" s="1"/>
  <c r="L107" i="7"/>
  <c r="L117" i="7" s="1"/>
  <c r="K107" i="7"/>
  <c r="K117" i="7" s="1"/>
  <c r="J107" i="7"/>
  <c r="J117" i="7" s="1"/>
  <c r="N95" i="7"/>
  <c r="P95" i="7"/>
  <c r="K60" i="7"/>
  <c r="K64" i="7" s="1"/>
  <c r="K67" i="7" s="1"/>
  <c r="K69" i="7" s="1"/>
  <c r="K71" i="7" s="1"/>
  <c r="M60" i="7"/>
  <c r="M64" i="7" s="1"/>
  <c r="M67" i="7" s="1"/>
  <c r="M69" i="7" s="1"/>
  <c r="M71" i="7" s="1"/>
  <c r="H107" i="7"/>
  <c r="H117" i="7" s="1"/>
  <c r="J60" i="7"/>
  <c r="J64" i="7" s="1"/>
  <c r="J67" i="7" s="1"/>
  <c r="J69" i="7" s="1"/>
  <c r="J71" i="7" s="1"/>
  <c r="J95" i="7"/>
  <c r="L60" i="7"/>
  <c r="L64" i="7" s="1"/>
  <c r="L67" i="7" s="1"/>
  <c r="L69" i="7" s="1"/>
  <c r="L71" i="7" s="1"/>
  <c r="I95" i="7"/>
  <c r="I107" i="7"/>
  <c r="I117" i="7" s="1"/>
  <c r="I60" i="7"/>
  <c r="I64" i="7" s="1"/>
  <c r="I67" i="7" s="1"/>
  <c r="I69" i="7" s="1"/>
  <c r="I71" i="7" s="1"/>
  <c r="S107" i="7"/>
  <c r="S117" i="7" s="1"/>
  <c r="S95" i="7"/>
  <c r="H95" i="7"/>
  <c r="N60" i="7"/>
  <c r="N64" i="7" s="1"/>
  <c r="N67" i="7" s="1"/>
  <c r="N69" i="7" s="1"/>
  <c r="N72" i="7" s="1"/>
  <c r="Q107" i="7"/>
  <c r="Q117" i="7" s="1"/>
  <c r="P107" i="7"/>
  <c r="P117" i="7" s="1"/>
  <c r="O107" i="7"/>
  <c r="O117" i="7" s="1"/>
  <c r="R107" i="7"/>
  <c r="R117" i="7" s="1"/>
  <c r="L95" i="7"/>
  <c r="K95" i="7"/>
  <c r="K72" i="7"/>
  <c r="R95" i="7"/>
  <c r="Q95" i="7"/>
  <c r="O95" i="7"/>
  <c r="H60" i="7"/>
  <c r="H64" i="7" s="1"/>
  <c r="H67" i="7" s="1"/>
  <c r="H69" i="7" s="1"/>
  <c r="S60" i="7"/>
  <c r="S64" i="7" s="1"/>
  <c r="S67" i="7" s="1"/>
  <c r="S69" i="7" s="1"/>
  <c r="Q60" i="7"/>
  <c r="Q64" i="7" s="1"/>
  <c r="Q67" i="7" s="1"/>
  <c r="Q69" i="7" s="1"/>
  <c r="O60" i="7"/>
  <c r="O64" i="7" s="1"/>
  <c r="O67" i="7" s="1"/>
  <c r="O69" i="7" s="1"/>
  <c r="R60" i="7"/>
  <c r="R64" i="7" s="1"/>
  <c r="R67" i="7" s="1"/>
  <c r="R69" i="7" s="1"/>
  <c r="P60" i="7"/>
  <c r="P64" i="7" s="1"/>
  <c r="P67" i="7" s="1"/>
  <c r="P69" i="7" s="1"/>
  <c r="B4" i="2"/>
  <c r="M72" i="7" l="1"/>
  <c r="L72" i="7"/>
  <c r="J72" i="7"/>
  <c r="I72" i="7"/>
  <c r="N71" i="7"/>
  <c r="H72" i="7"/>
  <c r="H71" i="7"/>
  <c r="P71" i="7"/>
  <c r="P72" i="7"/>
  <c r="R71" i="7"/>
  <c r="R72" i="7"/>
  <c r="O71" i="7"/>
  <c r="O72" i="7"/>
  <c r="Q72" i="7"/>
  <c r="Q71" i="7"/>
  <c r="S72" i="7"/>
  <c r="S71"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<sst xmlns="http://schemas.openxmlformats.org/spreadsheetml/2006/main" count="4400" uniqueCount="2252">
  <si>
    <t>Company Name</t>
  </si>
  <si>
    <t>Ticker</t>
  </si>
  <si>
    <t>MU</t>
  </si>
  <si>
    <t>Price</t>
  </si>
  <si>
    <t>Shares</t>
  </si>
  <si>
    <t>MC</t>
  </si>
  <si>
    <t>Cash</t>
  </si>
  <si>
    <t>Debt</t>
  </si>
  <si>
    <t>EV</t>
  </si>
  <si>
    <t>2007</t>
  </si>
  <si>
    <t>2008</t>
  </si>
  <si>
    <t>2009</t>
  </si>
  <si>
    <t>2010</t>
  </si>
  <si>
    <t>2011</t>
  </si>
  <si>
    <t>2012</t>
  </si>
  <si>
    <t>2013</t>
  </si>
  <si>
    <t>2014</t>
  </si>
  <si>
    <t>2015</t>
  </si>
  <si>
    <t>2016</t>
  </si>
  <si>
    <t>2017</t>
  </si>
  <si>
    <t>2018</t>
  </si>
  <si>
    <t>2019</t>
  </si>
  <si>
    <t>2020</t>
  </si>
  <si>
    <t>2021</t>
  </si>
  <si>
    <t>2022</t>
  </si>
  <si>
    <t>TTM</t>
  </si>
  <si>
    <t>Revenue per share</t>
  </si>
  <si>
    <t>7.40</t>
  </si>
  <si>
    <t>7.56</t>
  </si>
  <si>
    <t>6.00</t>
  </si>
  <si>
    <t>9.56</t>
  </si>
  <si>
    <t>8.89</t>
  </si>
  <si>
    <t>8.31</t>
  </si>
  <si>
    <t>8.88</t>
  </si>
  <si>
    <t>15.43</t>
  </si>
  <si>
    <t>15.13</t>
  </si>
  <si>
    <t>11.97</t>
  </si>
  <si>
    <t>18.66</t>
  </si>
  <si>
    <t>26.38</t>
  </si>
  <si>
    <t>21.01</t>
  </si>
  <si>
    <t>19.31</t>
  </si>
  <si>
    <t>24.74</t>
  </si>
  <si>
    <t>27.66</t>
  </si>
  <si>
    <t>24.59</t>
  </si>
  <si>
    <t>Earnings per share</t>
  </si>
  <si>
    <t>(0.42)</t>
  </si>
  <si>
    <t>(2.10)</t>
  </si>
  <si>
    <t>(2.29)</t>
  </si>
  <si>
    <t>2.08</t>
  </si>
  <si>
    <t>0.17</t>
  </si>
  <si>
    <t>(1.04)</t>
  </si>
  <si>
    <t>1.16</t>
  </si>
  <si>
    <t>2.87</t>
  </si>
  <si>
    <t>2.71</t>
  </si>
  <si>
    <t>(0.27)</t>
  </si>
  <si>
    <t>4.67</t>
  </si>
  <si>
    <t>12.27</t>
  </si>
  <si>
    <t>5.67</t>
  </si>
  <si>
    <t>2.42</t>
  </si>
  <si>
    <t>5.23</t>
  </si>
  <si>
    <t>7.81</t>
  </si>
  <si>
    <t>5.56</t>
  </si>
  <si>
    <t>FCF per share</t>
  </si>
  <si>
    <t>(3.47)</t>
  </si>
  <si>
    <t>(1.96)</t>
  </si>
  <si>
    <t>0.90</t>
  </si>
  <si>
    <t>2.79</t>
  </si>
  <si>
    <t>(0.07)</t>
  </si>
  <si>
    <t>0.42</t>
  </si>
  <si>
    <t>0.55</t>
  </si>
  <si>
    <t>1.11</t>
  </si>
  <si>
    <t>(2.56)</t>
  </si>
  <si>
    <t>3.14</t>
  </si>
  <si>
    <t>3.06</t>
  </si>
  <si>
    <t>0.07</t>
  </si>
  <si>
    <t>2.18</t>
  </si>
  <si>
    <t>2.80</t>
  </si>
  <si>
    <t>0.85</t>
  </si>
  <si>
    <t>Dividends per share</t>
  </si>
  <si>
    <t>- -</t>
  </si>
  <si>
    <t>0.41</t>
  </si>
  <si>
    <t>0.43</t>
  </si>
  <si>
    <t>CAPEX per share</t>
  </si>
  <si>
    <t>4.68</t>
  </si>
  <si>
    <t>3.27</t>
  </si>
  <si>
    <t>0.61</t>
  </si>
  <si>
    <t>0.69</t>
  </si>
  <si>
    <t>2.58</t>
  </si>
  <si>
    <t>1.71</t>
  </si>
  <si>
    <t>1.22</t>
  </si>
  <si>
    <t>2.51</t>
  </si>
  <si>
    <t>3.76</t>
  </si>
  <si>
    <t>5.61</t>
  </si>
  <si>
    <t>4.35</t>
  </si>
  <si>
    <t>7.71</t>
  </si>
  <si>
    <t>8.78</t>
  </si>
  <si>
    <t>7.41</t>
  </si>
  <si>
    <t>8.96</t>
  </si>
  <si>
    <t>10.85</t>
  </si>
  <si>
    <t>10.19</t>
  </si>
  <si>
    <t>Book Value per sh.</t>
  </si>
  <si>
    <t>10.08</t>
  </si>
  <si>
    <t>8.00</t>
  </si>
  <si>
    <t>5.81</t>
  </si>
  <si>
    <t>9.04</t>
  </si>
  <si>
    <t>8.57</t>
  </si>
  <si>
    <t>7.77</t>
  </si>
  <si>
    <t>8.95</t>
  </si>
  <si>
    <t>10.16</t>
  </si>
  <si>
    <t>11.50</t>
  </si>
  <si>
    <t>11.66</t>
  </si>
  <si>
    <t>17.10</t>
  </si>
  <si>
    <t>28.03</t>
  </si>
  <si>
    <t>32.21</t>
  </si>
  <si>
    <t>35.13</t>
  </si>
  <si>
    <t>39.23</t>
  </si>
  <si>
    <t>44.88</t>
  </si>
  <si>
    <t>44.44</t>
  </si>
  <si>
    <t>Comm.Shares outs.</t>
  </si>
  <si>
    <t>769</t>
  </si>
  <si>
    <t>773</t>
  </si>
  <si>
    <t>801</t>
  </si>
  <si>
    <t>888</t>
  </si>
  <si>
    <t>988</t>
  </si>
  <si>
    <t>991</t>
  </si>
  <si>
    <t>1,022</t>
  </si>
  <si>
    <t>1,060</t>
  </si>
  <si>
    <t>1,070</t>
  </si>
  <si>
    <t>1,036</t>
  </si>
  <si>
    <t>1,089</t>
  </si>
  <si>
    <t>1,152</t>
  </si>
  <si>
    <t>1,114</t>
  </si>
  <si>
    <t>1,110</t>
  </si>
  <si>
    <t>1,120</t>
  </si>
  <si>
    <t>1,112</t>
  </si>
  <si>
    <t>1,105</t>
  </si>
  <si>
    <t>Avg. annual P/E ratio</t>
  </si>
  <si>
    <t>(27.6)</t>
  </si>
  <si>
    <t>(2.7)</t>
  </si>
  <si>
    <t>(2.5)</t>
  </si>
  <si>
    <t>4.1</t>
  </si>
  <si>
    <t>48.6</t>
  </si>
  <si>
    <t>(6.4)</t>
  </si>
  <si>
    <t>11.5</t>
  </si>
  <si>
    <t>10.1</t>
  </si>
  <si>
    <t>8.3</t>
  </si>
  <si>
    <t>(53.6)</t>
  </si>
  <si>
    <t>6.9</t>
  </si>
  <si>
    <t>3.8</t>
  </si>
  <si>
    <t>7.5</t>
  </si>
  <si>
    <t>21.4</t>
  </si>
  <si>
    <t>15.4</t>
  </si>
  <si>
    <t>8.5</t>
  </si>
  <si>
    <t>P/E to S&amp;P500</t>
  </si>
  <si>
    <t>(1.6)</t>
  </si>
  <si>
    <t>(0.1)</t>
  </si>
  <si>
    <t>(0.0)</t>
  </si>
  <si>
    <t>0.2</t>
  </si>
  <si>
    <t>3.0</t>
  </si>
  <si>
    <t>(0.4)</t>
  </si>
  <si>
    <t>0.7</t>
  </si>
  <si>
    <t>0.6</t>
  </si>
  <si>
    <t>0.4</t>
  </si>
  <si>
    <t>(2.4)</t>
  </si>
  <si>
    <t>0.3</t>
  </si>
  <si>
    <t>0.5</t>
  </si>
  <si>
    <t>Avg. annual div. yield</t>
  </si>
  <si>
    <t>0.6%</t>
  </si>
  <si>
    <t>0.7%</t>
  </si>
  <si>
    <t>Revenue (m)</t>
  </si>
  <si>
    <t>5,688</t>
  </si>
  <si>
    <t>5,841</t>
  </si>
  <si>
    <t>4,803</t>
  </si>
  <si>
    <t>8,482</t>
  </si>
  <si>
    <t>8,788</t>
  </si>
  <si>
    <t>8,234</t>
  </si>
  <si>
    <t>9,073</t>
  </si>
  <si>
    <t>16,358</t>
  </si>
  <si>
    <t>16,192</t>
  </si>
  <si>
    <t>12,399</t>
  </si>
  <si>
    <t>20,322</t>
  </si>
  <si>
    <t>30,391</t>
  </si>
  <si>
    <t>23,406</t>
  </si>
  <si>
    <t>21,435</t>
  </si>
  <si>
    <t>27,705</t>
  </si>
  <si>
    <t>30,758</t>
  </si>
  <si>
    <t>27,156</t>
  </si>
  <si>
    <t>Operating margin</t>
  </si>
  <si>
    <t>(4.9)%</t>
  </si>
  <si>
    <t>(27.3)%</t>
  </si>
  <si>
    <t>(34.9)%</t>
  </si>
  <si>
    <t>18.7%</t>
  </si>
  <si>
    <t>8.6%</t>
  </si>
  <si>
    <t>(7.5)%</t>
  </si>
  <si>
    <t>2.6%</t>
  </si>
  <si>
    <t>18.9%</t>
  </si>
  <si>
    <t>18.5%</t>
  </si>
  <si>
    <t>1.4%</t>
  </si>
  <si>
    <t>28.9%</t>
  </si>
  <si>
    <t>49.3%</t>
  </si>
  <si>
    <t>31.5%</t>
  </si>
  <si>
    <t>14.0%</t>
  </si>
  <si>
    <t>22.7%</t>
  </si>
  <si>
    <t>21.3%</t>
  </si>
  <si>
    <t>Depreciation (m)</t>
  </si>
  <si>
    <t>1,718</t>
  </si>
  <si>
    <t>2,060</t>
  </si>
  <si>
    <t>2,139</t>
  </si>
  <si>
    <t>2,005</t>
  </si>
  <si>
    <t>2,105</t>
  </si>
  <si>
    <t>2,141</t>
  </si>
  <si>
    <t>1,804</t>
  </si>
  <si>
    <t>2,103</t>
  </si>
  <si>
    <t>2,667</t>
  </si>
  <si>
    <t>2,980</t>
  </si>
  <si>
    <t>3,861</t>
  </si>
  <si>
    <t>4,759</t>
  </si>
  <si>
    <t>5,424</t>
  </si>
  <si>
    <t>5,650</t>
  </si>
  <si>
    <t>6,214</t>
  </si>
  <si>
    <t>7,116</t>
  </si>
  <si>
    <t>7,366</t>
  </si>
  <si>
    <t>Net profit (m)</t>
  </si>
  <si>
    <t>(320)</t>
  </si>
  <si>
    <t>(1,619)</t>
  </si>
  <si>
    <t>(1,835)</t>
  </si>
  <si>
    <t>1,850</t>
  </si>
  <si>
    <t>167</t>
  </si>
  <si>
    <t>(1,032)</t>
  </si>
  <si>
    <t>1,190</t>
  </si>
  <si>
    <t>3,045</t>
  </si>
  <si>
    <t>2,899</t>
  </si>
  <si>
    <t>(276)</t>
  </si>
  <si>
    <t>5,089</t>
  </si>
  <si>
    <t>14,135</t>
  </si>
  <si>
    <t>6,313</t>
  </si>
  <si>
    <t>2,687</t>
  </si>
  <si>
    <t>5,861</t>
  </si>
  <si>
    <t>8,687</t>
  </si>
  <si>
    <t>6,186</t>
  </si>
  <si>
    <t>Income tax rate</t>
  </si>
  <si>
    <t>(17.9)%</t>
  </si>
  <si>
    <t>(1.1)%</t>
  </si>
  <si>
    <t>(0.1)%</t>
  </si>
  <si>
    <t>(1.0)%</t>
  </si>
  <si>
    <t>36.8%</t>
  </si>
  <si>
    <t>2.3%</t>
  </si>
  <si>
    <t>4.7%</t>
  </si>
  <si>
    <t>6.0%</t>
  </si>
  <si>
    <t>(6.8)%</t>
  </si>
  <si>
    <t>2.2%</t>
  </si>
  <si>
    <t>1.2%</t>
  </si>
  <si>
    <t>9.8%</t>
  </si>
  <si>
    <t>9.4%</t>
  </si>
  <si>
    <t>6.3%</t>
  </si>
  <si>
    <t>9.3%</t>
  </si>
  <si>
    <t>5.4%</t>
  </si>
  <si>
    <t>Net profit margin</t>
  </si>
  <si>
    <t>(5.6)%</t>
  </si>
  <si>
    <t>(27.7)%</t>
  </si>
  <si>
    <t>(38.2)%</t>
  </si>
  <si>
    <t>21.8%</t>
  </si>
  <si>
    <t>1.9%</t>
  </si>
  <si>
    <t>(12.5)%</t>
  </si>
  <si>
    <t>13.1%</t>
  </si>
  <si>
    <t>18.6%</t>
  </si>
  <si>
    <t>17.9%</t>
  </si>
  <si>
    <t>(2.2)%</t>
  </si>
  <si>
    <t>25.0%</t>
  </si>
  <si>
    <t>46.5%</t>
  </si>
  <si>
    <t>27.0%</t>
  </si>
  <si>
    <t>12.5%</t>
  </si>
  <si>
    <t>21.2%</t>
  </si>
  <si>
    <t>28.2%</t>
  </si>
  <si>
    <t>19.3%</t>
  </si>
  <si>
    <t>Working capital (m)</t>
  </si>
  <si>
    <t>3,208</t>
  </si>
  <si>
    <t>2,181</t>
  </si>
  <si>
    <t>1,452</t>
  </si>
  <si>
    <t>3,631</t>
  </si>
  <si>
    <t>3,352</t>
  </si>
  <si>
    <t>3,515</t>
  </si>
  <si>
    <t>4,786</t>
  </si>
  <si>
    <t>5,434</t>
  </si>
  <si>
    <t>4,691</t>
  </si>
  <si>
    <t>4,660</t>
  </si>
  <si>
    <t>7,123</t>
  </si>
  <si>
    <t>10,285</t>
  </si>
  <si>
    <t>10,113</t>
  </si>
  <si>
    <t>11,330</t>
  </si>
  <si>
    <t>13,483</t>
  </si>
  <si>
    <t>14,242</t>
  </si>
  <si>
    <t>16,396</t>
  </si>
  <si>
    <t>Long-term debt (m)</t>
  </si>
  <si>
    <t>1,987</t>
  </si>
  <si>
    <t>2,451</t>
  </si>
  <si>
    <t>2,674</t>
  </si>
  <si>
    <t>1,648</t>
  </si>
  <si>
    <t>1,861</t>
  </si>
  <si>
    <t>3,038</t>
  </si>
  <si>
    <t>4,452</t>
  </si>
  <si>
    <t>5,012</t>
  </si>
  <si>
    <t>6,301</t>
  </si>
  <si>
    <t>9,154</t>
  </si>
  <si>
    <t>9,893</t>
  </si>
  <si>
    <t>3,780</t>
  </si>
  <si>
    <t>4,541</t>
  </si>
  <si>
    <t>6,906</t>
  </si>
  <si>
    <t>7,125</t>
  </si>
  <si>
    <t>7,413</t>
  </si>
  <si>
    <t>10,719</t>
  </si>
  <si>
    <t>Equity (m)</t>
  </si>
  <si>
    <t>7,752</t>
  </si>
  <si>
    <t>6,178</t>
  </si>
  <si>
    <t>4,654</t>
  </si>
  <si>
    <t>8,020</t>
  </si>
  <si>
    <t>8,470</t>
  </si>
  <si>
    <t>7,700</t>
  </si>
  <si>
    <t>9,142</t>
  </si>
  <si>
    <t>10,771</t>
  </si>
  <si>
    <t>12,302</t>
  </si>
  <si>
    <t>12,080</t>
  </si>
  <si>
    <t>18,621</t>
  </si>
  <si>
    <t>32,294</t>
  </si>
  <si>
    <t>35,881</t>
  </si>
  <si>
    <t>38,996</t>
  </si>
  <si>
    <t>43,933</t>
  </si>
  <si>
    <t>49,907</t>
  </si>
  <si>
    <t>49,306</t>
  </si>
  <si>
    <t>ROIC</t>
  </si>
  <si>
    <t>(3.4)%</t>
  </si>
  <si>
    <t>(18.1)%</t>
  </si>
  <si>
    <t>(22.4)%</t>
  </si>
  <si>
    <t>19.9%</t>
  </si>
  <si>
    <t>2.9%</t>
  </si>
  <si>
    <t>10.1%</t>
  </si>
  <si>
    <t>16.7%</t>
  </si>
  <si>
    <t>0.9%</t>
  </si>
  <si>
    <t>19.5%</t>
  </si>
  <si>
    <t>39.4%</t>
  </si>
  <si>
    <t>15.5%</t>
  </si>
  <si>
    <t>6.1%</t>
  </si>
  <si>
    <t>11.5%</t>
  </si>
  <si>
    <t>15.1%</t>
  </si>
  <si>
    <t>10.9%</t>
  </si>
  <si>
    <t>Return on capital</t>
  </si>
  <si>
    <t>(2.4)%</t>
  </si>
  <si>
    <t>(15.2)%</t>
  </si>
  <si>
    <t>15.6%</t>
  </si>
  <si>
    <t>3.7%</t>
  </si>
  <si>
    <t>(6.4)%</t>
  </si>
  <si>
    <t>7.8%</t>
  </si>
  <si>
    <t>16.2%</t>
  </si>
  <si>
    <t>14.8%</t>
  </si>
  <si>
    <t>16.8%</t>
  </si>
  <si>
    <t>34.5%</t>
  </si>
  <si>
    <t>14.9%</t>
  </si>
  <si>
    <t>5.9%</t>
  </si>
  <si>
    <t>14.7%</t>
  </si>
  <si>
    <t>10.4%</t>
  </si>
  <si>
    <t>Return on equity</t>
  </si>
  <si>
    <t>(4.1)%</t>
  </si>
  <si>
    <t>(26.2)%</t>
  </si>
  <si>
    <t>(39.4)%</t>
  </si>
  <si>
    <t>23.1%</t>
  </si>
  <si>
    <t>2.0%</t>
  </si>
  <si>
    <t>(13.4)%</t>
  </si>
  <si>
    <t>13.0%</t>
  </si>
  <si>
    <t>28.3%</t>
  </si>
  <si>
    <t>23.6%</t>
  </si>
  <si>
    <t>(2.3)%</t>
  </si>
  <si>
    <t>27.3%</t>
  </si>
  <si>
    <t>43.8%</t>
  </si>
  <si>
    <t>17.6%</t>
  </si>
  <si>
    <t>6.9%</t>
  </si>
  <si>
    <t>13.3%</t>
  </si>
  <si>
    <t>17.4%</t>
  </si>
  <si>
    <t>Plowback ratio</t>
  </si>
  <si>
    <t>100.0%</t>
  </si>
  <si>
    <t>94.7%</t>
  </si>
  <si>
    <t>92.3%</t>
  </si>
  <si>
    <t>Div.&amp;Repurch./FCF</t>
  </si>
  <si>
    <t>(0.3)%</t>
  </si>
  <si>
    <t>(204.5)%</t>
  </si>
  <si>
    <t>2.5%</t>
  </si>
  <si>
    <t>74.5%</t>
  </si>
  <si>
    <t>1.0%</t>
  </si>
  <si>
    <t>80.1%</t>
  </si>
  <si>
    <t>302.4%</t>
  </si>
  <si>
    <t>53.1%</t>
  </si>
  <si>
    <t>92.9%</t>
  </si>
  <si>
    <t>328.7%</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</si>
  <si>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</si>
  <si>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</si>
  <si>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</si>
  <si>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</si>
  <si>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</si>
  <si>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</si>
  <si>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</si>
  <si>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</si>
  <si>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</si>
  <si>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</si>
  <si>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</si>
  <si>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</si>
  <si>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</si>
  <si>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</si>
  <si>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</si>
  <si>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</si>
  <si>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</si>
  <si>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</si>
  <si>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</si>
  <si>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</si>
  <si>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</si>
  <si>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</si>
  <si>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</si>
  <si>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76</t>
  </si>
  <si>
    <t>49</t>
  </si>
  <si>
    <t>91</t>
  </si>
  <si>
    <t>301</t>
  </si>
  <si>
    <t>446</t>
  </si>
  <si>
    <t>333</t>
  </si>
  <si>
    <t>425</t>
  </si>
  <si>
    <t>506</t>
  </si>
  <si>
    <t>828</t>
  </si>
  <si>
    <t>1,629</t>
  </si>
  <si>
    <t>2,953</t>
  </si>
  <si>
    <t>3,654</t>
  </si>
  <si>
    <t>3,516</t>
  </si>
  <si>
    <t>3,012</t>
  </si>
  <si>
    <t>3,764</t>
  </si>
  <si>
    <t>7,336</t>
  </si>
  <si>
    <t>3,936</t>
  </si>
  <si>
    <t>2,589</t>
  </si>
  <si>
    <t>3,091</t>
  </si>
  <si>
    <t>4,404</t>
  </si>
  <si>
    <t>4,880</t>
  </si>
  <si>
    <t>5,272</t>
  </si>
  <si>
    <t>COGS</t>
  </si>
  <si>
    <t>46</t>
  </si>
  <si>
    <t>43</t>
  </si>
  <si>
    <t>69</t>
  </si>
  <si>
    <t>100</t>
  </si>
  <si>
    <t>192</t>
  </si>
  <si>
    <t>178</t>
  </si>
  <si>
    <t>242</t>
  </si>
  <si>
    <t>285</t>
  </si>
  <si>
    <t>378</t>
  </si>
  <si>
    <t>789</t>
  </si>
  <si>
    <t>1,329</t>
  </si>
  <si>
    <t>2,198</t>
  </si>
  <si>
    <t>2,539</t>
  </si>
  <si>
    <t>2,766</t>
  </si>
  <si>
    <t>3,003</t>
  </si>
  <si>
    <t>3,949</t>
  </si>
  <si>
    <t>3,899</t>
  </si>
  <si>
    <t>2,700</t>
  </si>
  <si>
    <t>3,112</t>
  </si>
  <si>
    <t>3,090</t>
  </si>
  <si>
    <t>3,734</t>
  </si>
  <si>
    <t>4,072</t>
  </si>
  <si>
    <t>4,610</t>
  </si>
  <si>
    <t>5,896</t>
  </si>
  <si>
    <t>5,242</t>
  </si>
  <si>
    <t>5,768</t>
  </si>
  <si>
    <t>7,030</t>
  </si>
  <si>
    <t>7,266</t>
  </si>
  <si>
    <t>7,226</t>
  </si>
  <si>
    <t>10,921</t>
  </si>
  <si>
    <t>10,977</t>
  </si>
  <si>
    <t>9,894</t>
  </si>
  <si>
    <t>11,886</t>
  </si>
  <si>
    <t>12,500</t>
  </si>
  <si>
    <t>12,704</t>
  </si>
  <si>
    <t>14,883</t>
  </si>
  <si>
    <t>17,282</t>
  </si>
  <si>
    <t>16,860</t>
  </si>
  <si>
    <t>Gross Profit</t>
  </si>
  <si>
    <t>30</t>
  </si>
  <si>
    <t>6</t>
  </si>
  <si>
    <t>22</t>
  </si>
  <si>
    <t>200</t>
  </si>
  <si>
    <t>255</t>
  </si>
  <si>
    <t>156</t>
  </si>
  <si>
    <t>183</t>
  </si>
  <si>
    <t>221</t>
  </si>
  <si>
    <t>450</t>
  </si>
  <si>
    <t>839</t>
  </si>
  <si>
    <t>1,624</t>
  </si>
  <si>
    <t>1,455</t>
  </si>
  <si>
    <t>976</t>
  </si>
  <si>
    <t>246</t>
  </si>
  <si>
    <t>761</t>
  </si>
  <si>
    <t>3,387</t>
  </si>
  <si>
    <t>37</t>
  </si>
  <si>
    <t>(111)</t>
  </si>
  <si>
    <t>(21)</t>
  </si>
  <si>
    <t>1,315</t>
  </si>
  <si>
    <t>1,146</t>
  </si>
  <si>
    <t>1,200</t>
  </si>
  <si>
    <t>1,078</t>
  </si>
  <si>
    <t>(55)</t>
  </si>
  <si>
    <t>(439)</t>
  </si>
  <si>
    <t>2,714</t>
  </si>
  <si>
    <t>1,758</t>
  </si>
  <si>
    <t>968</t>
  </si>
  <si>
    <t>1,847</t>
  </si>
  <si>
    <t>5,437</t>
  </si>
  <si>
    <t>5,215</t>
  </si>
  <si>
    <t>2,505</t>
  </si>
  <si>
    <t>8,436</t>
  </si>
  <si>
    <t>17,891</t>
  </si>
  <si>
    <t>10,702</t>
  </si>
  <si>
    <t>6,552</t>
  </si>
  <si>
    <t>10,423</t>
  </si>
  <si>
    <t>13,898</t>
  </si>
  <si>
    <t>Gross Profit Ratio</t>
  </si>
  <si>
    <t>39.66%</t>
  </si>
  <si>
    <t>11.25%</t>
  </si>
  <si>
    <t>24.23%</t>
  </si>
  <si>
    <t>66.66%</t>
  </si>
  <si>
    <t>57.03%</t>
  </si>
  <si>
    <t>46.68%</t>
  </si>
  <si>
    <t>43.04%</t>
  </si>
  <si>
    <t>43.67%</t>
  </si>
  <si>
    <t>54.32%</t>
  </si>
  <si>
    <t>51.53%</t>
  </si>
  <si>
    <t>55.00%</t>
  </si>
  <si>
    <t>39.83%</t>
  </si>
  <si>
    <t>27.77%</t>
  </si>
  <si>
    <t>8.17%</t>
  </si>
  <si>
    <t>20.22%</t>
  </si>
  <si>
    <t>46.17%</t>
  </si>
  <si>
    <t>0.94%</t>
  </si>
  <si>
    <t>(4.27)%</t>
  </si>
  <si>
    <t>(0.67)%</t>
  </si>
  <si>
    <t>29.85%</t>
  </si>
  <si>
    <t>23.48%</t>
  </si>
  <si>
    <t>22.76%</t>
  </si>
  <si>
    <t>18.95%</t>
  </si>
  <si>
    <t>(0.94)%</t>
  </si>
  <si>
    <t>(9.14)%</t>
  </si>
  <si>
    <t>32.00%</t>
  </si>
  <si>
    <t>20.00%</t>
  </si>
  <si>
    <t>11.76%</t>
  </si>
  <si>
    <t>20.36%</t>
  </si>
  <si>
    <t>33.24%</t>
  </si>
  <si>
    <t>32.21%</t>
  </si>
  <si>
    <t>20.20%</t>
  </si>
  <si>
    <t>41.51%</t>
  </si>
  <si>
    <t>58.87%</t>
  </si>
  <si>
    <t>45.72%</t>
  </si>
  <si>
    <t>30.57%</t>
  </si>
  <si>
    <t>37.62%</t>
  </si>
  <si>
    <t>45.18%</t>
  </si>
  <si>
    <t>Operating Expenses</t>
  </si>
  <si>
    <t>35</t>
  </si>
  <si>
    <t>34</t>
  </si>
  <si>
    <t>40</t>
  </si>
  <si>
    <t>81</t>
  </si>
  <si>
    <t>104</t>
  </si>
  <si>
    <t>152</t>
  </si>
  <si>
    <t>171</t>
  </si>
  <si>
    <t>207</t>
  </si>
  <si>
    <t>284</t>
  </si>
  <si>
    <t>219</t>
  </si>
  <si>
    <t>357</t>
  </si>
  <si>
    <t>481</t>
  </si>
  <si>
    <t>574</t>
  </si>
  <si>
    <t>740</t>
  </si>
  <si>
    <t>808</t>
  </si>
  <si>
    <t>1,094</t>
  </si>
  <si>
    <t>1,087</t>
  </si>
  <si>
    <t>915</t>
  </si>
  <si>
    <t>1,057</t>
  </si>
  <si>
    <t>1,088</t>
  </si>
  <si>
    <t>930</t>
  </si>
  <si>
    <t>851</t>
  </si>
  <si>
    <t>1,339</t>
  </si>
  <si>
    <t>1,507</t>
  </si>
  <si>
    <t>1,108</t>
  </si>
  <si>
    <t>1,135</t>
  </si>
  <si>
    <t>1,383</t>
  </si>
  <si>
    <t>1,538</t>
  </si>
  <si>
    <t>1,488</t>
  </si>
  <si>
    <t>2,067</t>
  </si>
  <si>
    <t>2,231</t>
  </si>
  <si>
    <t>2,274</t>
  </si>
  <si>
    <t>2,572</t>
  </si>
  <si>
    <t>2,965</t>
  </si>
  <si>
    <t>3,312</t>
  </si>
  <si>
    <t>3,492</t>
  </si>
  <si>
    <t>3,676</t>
  </si>
  <si>
    <t>4,189</t>
  </si>
  <si>
    <t>R&amp;D Expenses</t>
  </si>
  <si>
    <t>83</t>
  </si>
  <si>
    <t>129</t>
  </si>
  <si>
    <t>209</t>
  </si>
  <si>
    <t>272</t>
  </si>
  <si>
    <t>322</t>
  </si>
  <si>
    <t>428</t>
  </si>
  <si>
    <t>490</t>
  </si>
  <si>
    <t>561</t>
  </si>
  <si>
    <t>656</t>
  </si>
  <si>
    <t>755</t>
  </si>
  <si>
    <t>604</t>
  </si>
  <si>
    <t>805</t>
  </si>
  <si>
    <t>680</t>
  </si>
  <si>
    <t>647</t>
  </si>
  <si>
    <t>624</t>
  </si>
  <si>
    <t>791</t>
  </si>
  <si>
    <t>918</t>
  </si>
  <si>
    <t>931</t>
  </si>
  <si>
    <t>1,371</t>
  </si>
  <si>
    <t>1,540</t>
  </si>
  <si>
    <t>1,617</t>
  </si>
  <si>
    <t>1,824</t>
  </si>
  <si>
    <t>2,441</t>
  </si>
  <si>
    <t>2,600</t>
  </si>
  <si>
    <t>2,663</t>
  </si>
  <si>
    <t>3,116</t>
  </si>
  <si>
    <t>Selling, G&amp;A Exp.</t>
  </si>
  <si>
    <t>17</t>
  </si>
  <si>
    <t>13</t>
  </si>
  <si>
    <t>18</t>
  </si>
  <si>
    <t>56</t>
  </si>
  <si>
    <t>66</t>
  </si>
  <si>
    <t>74</t>
  </si>
  <si>
    <t>102</t>
  </si>
  <si>
    <t>145</t>
  </si>
  <si>
    <t>136</t>
  </si>
  <si>
    <t>199</t>
  </si>
  <si>
    <t>289</t>
  </si>
  <si>
    <t>365</t>
  </si>
  <si>
    <t>468</t>
  </si>
  <si>
    <t>486</t>
  </si>
  <si>
    <t>667</t>
  </si>
  <si>
    <t>524</t>
  </si>
  <si>
    <t>332</t>
  </si>
  <si>
    <t>400</t>
  </si>
  <si>
    <t>326</t>
  </si>
  <si>
    <t>460</t>
  </si>
  <si>
    <t>610</t>
  </si>
  <si>
    <t>455</t>
  </si>
  <si>
    <t>354</t>
  </si>
  <si>
    <t>528</t>
  </si>
  <si>
    <t>592</t>
  </si>
  <si>
    <t>620</t>
  </si>
  <si>
    <t>562</t>
  </si>
  <si>
    <t>707</t>
  </si>
  <si>
    <t>719</t>
  </si>
  <si>
    <t>659</t>
  </si>
  <si>
    <t>743</t>
  </si>
  <si>
    <t>813</t>
  </si>
  <si>
    <t>836</t>
  </si>
  <si>
    <t>881</t>
  </si>
  <si>
    <t>894</t>
  </si>
  <si>
    <t>1,066</t>
  </si>
  <si>
    <t>General and Admin. Exp.</t>
  </si>
  <si>
    <t>Selling and Marketing Exp.</t>
  </si>
  <si>
    <t>Other Expenses</t>
  </si>
  <si>
    <t>21</t>
  </si>
  <si>
    <t>25</t>
  </si>
  <si>
    <t>38</t>
  </si>
  <si>
    <t>78</t>
  </si>
  <si>
    <t>90</t>
  </si>
  <si>
    <t>105</t>
  </si>
  <si>
    <t>139</t>
  </si>
  <si>
    <t>29</t>
  </si>
  <si>
    <t>(265)</t>
  </si>
  <si>
    <t>(76)</t>
  </si>
  <si>
    <t>372</t>
  </si>
  <si>
    <t>107</t>
  </si>
  <si>
    <t>(17)</t>
  </si>
  <si>
    <t>(5)</t>
  </si>
  <si>
    <t>(11)</t>
  </si>
  <si>
    <t>(28)</t>
  </si>
  <si>
    <t>(2)</t>
  </si>
  <si>
    <t>5</t>
  </si>
  <si>
    <t>11</t>
  </si>
  <si>
    <t>119</t>
  </si>
  <si>
    <t>7</t>
  </si>
  <si>
    <t>COGS and Expenses</t>
  </si>
  <si>
    <t>109</t>
  </si>
  <si>
    <t>182</t>
  </si>
  <si>
    <t>296</t>
  </si>
  <si>
    <t>330</t>
  </si>
  <si>
    <t>414</t>
  </si>
  <si>
    <t>493</t>
  </si>
  <si>
    <t>662</t>
  </si>
  <si>
    <t>1,009</t>
  </si>
  <si>
    <t>1,685</t>
  </si>
  <si>
    <t>2,680</t>
  </si>
  <si>
    <t>3,113</t>
  </si>
  <si>
    <t>3,506</t>
  </si>
  <si>
    <t>3,811</t>
  </si>
  <si>
    <t>5,043</t>
  </si>
  <si>
    <t>4,986</t>
  </si>
  <si>
    <t>3,614</t>
  </si>
  <si>
    <t>4,169</t>
  </si>
  <si>
    <t>4,177</t>
  </si>
  <si>
    <t>4,664</t>
  </si>
  <si>
    <t>4,923</t>
  </si>
  <si>
    <t>5,949</t>
  </si>
  <si>
    <t>7,403</t>
  </si>
  <si>
    <t>6,350</t>
  </si>
  <si>
    <t>6,903</t>
  </si>
  <si>
    <t>8,413</t>
  </si>
  <si>
    <t>8,804</t>
  </si>
  <si>
    <t>8,714</t>
  </si>
  <si>
    <t>12,988</t>
  </si>
  <si>
    <t>13,208</t>
  </si>
  <si>
    <t>12,168</t>
  </si>
  <si>
    <t>14,458</t>
  </si>
  <si>
    <t>15,465</t>
  </si>
  <si>
    <t>16,016</t>
  </si>
  <si>
    <t>18,375</t>
  </si>
  <si>
    <t>20,958</t>
  </si>
  <si>
    <t>21,049</t>
  </si>
  <si>
    <t>Interest Income</t>
  </si>
  <si>
    <t>23</t>
  </si>
  <si>
    <t>8</t>
  </si>
  <si>
    <t>14</t>
  </si>
  <si>
    <t>42</t>
  </si>
  <si>
    <t>41</t>
  </si>
  <si>
    <t>120</t>
  </si>
  <si>
    <t>205</t>
  </si>
  <si>
    <t>114</t>
  </si>
  <si>
    <t>96</t>
  </si>
  <si>
    <t>Interest Expense</t>
  </si>
  <si>
    <t>135</t>
  </si>
  <si>
    <t>124</t>
  </si>
  <si>
    <t>179</t>
  </si>
  <si>
    <t>231</t>
  </si>
  <si>
    <t>352</t>
  </si>
  <si>
    <t>371</t>
  </si>
  <si>
    <t>437</t>
  </si>
  <si>
    <t>601</t>
  </si>
  <si>
    <t>342</t>
  </si>
  <si>
    <t>128</t>
  </si>
  <si>
    <t>194</t>
  </si>
  <si>
    <t>189</t>
  </si>
  <si>
    <t>Depreciation and Amortization</t>
  </si>
  <si>
    <t>181</t>
  </si>
  <si>
    <t>364</t>
  </si>
  <si>
    <t>462</t>
  </si>
  <si>
    <t>607</t>
  </si>
  <si>
    <t>843</t>
  </si>
  <si>
    <t>994</t>
  </si>
  <si>
    <t>1,177</t>
  </si>
  <si>
    <t>1,210</t>
  </si>
  <si>
    <t>1,218</t>
  </si>
  <si>
    <t>1,265</t>
  </si>
  <si>
    <t>1,281</t>
  </si>
  <si>
    <t>EBITDA</t>
  </si>
  <si>
    <t>12</t>
  </si>
  <si>
    <t>(13)</t>
  </si>
  <si>
    <t>(1)</t>
  </si>
  <si>
    <t>144</t>
  </si>
  <si>
    <t>204</t>
  </si>
  <si>
    <t>115</t>
  </si>
  <si>
    <t>807</t>
  </si>
  <si>
    <t>1,550</t>
  </si>
  <si>
    <t>1,314</t>
  </si>
  <si>
    <t>1,061</t>
  </si>
  <si>
    <t>254</t>
  </si>
  <si>
    <t>738</t>
  </si>
  <si>
    <t>3,295</t>
  </si>
  <si>
    <t>10</t>
  </si>
  <si>
    <t>1,450</t>
  </si>
  <si>
    <t>1,463</t>
  </si>
  <si>
    <t>1,707</t>
  </si>
  <si>
    <t>1,428</t>
  </si>
  <si>
    <t>459</t>
  </si>
  <si>
    <t>441</t>
  </si>
  <si>
    <t>4,014</t>
  </si>
  <si>
    <t>2,599</t>
  </si>
  <si>
    <t>1,271</t>
  </si>
  <si>
    <t>3,233</t>
  </si>
  <si>
    <t>5,628</t>
  </si>
  <si>
    <t>6,094</t>
  </si>
  <si>
    <t>3,160</t>
  </si>
  <si>
    <t>9,665</t>
  </si>
  <si>
    <t>19,404</t>
  </si>
  <si>
    <t>12,558</t>
  </si>
  <si>
    <t>8,811</t>
  </si>
  <si>
    <t>12,652</t>
  </si>
  <si>
    <t>16,880</t>
  </si>
  <si>
    <t>EBITDA ratio</t>
  </si>
  <si>
    <t>15.15%</t>
  </si>
  <si>
    <t>(25.56)%</t>
  </si>
  <si>
    <t>(0.66)%</t>
  </si>
  <si>
    <t>47.79%</t>
  </si>
  <si>
    <t>45.74%</t>
  </si>
  <si>
    <t>24.42%</t>
  </si>
  <si>
    <t>22.64%</t>
  </si>
  <si>
    <t>22.65%</t>
  </si>
  <si>
    <t>36.38%</t>
  </si>
  <si>
    <t>49.55%</t>
  </si>
  <si>
    <t>52.48%</t>
  </si>
  <si>
    <t>35.97%</t>
  </si>
  <si>
    <t>30.19%</t>
  </si>
  <si>
    <t>8.44%</t>
  </si>
  <si>
    <t>19.62%</t>
  </si>
  <si>
    <t>44.92%</t>
  </si>
  <si>
    <t>1.10%</t>
  </si>
  <si>
    <t>6.91%</t>
  </si>
  <si>
    <t>0.31%</t>
  </si>
  <si>
    <t>32.91%</t>
  </si>
  <si>
    <t>29.98%</t>
  </si>
  <si>
    <t>32.38%</t>
  </si>
  <si>
    <t>25.11%</t>
  </si>
  <si>
    <t>7.86%</t>
  </si>
  <si>
    <t>9.18%</t>
  </si>
  <si>
    <t>47.32%</t>
  </si>
  <si>
    <t>29.57%</t>
  </si>
  <si>
    <t>15.44%</t>
  </si>
  <si>
    <t>35.63%</t>
  </si>
  <si>
    <t>34.41%</t>
  </si>
  <si>
    <t>37.64%</t>
  </si>
  <si>
    <t>25.49%</t>
  </si>
  <si>
    <t>47.56%</t>
  </si>
  <si>
    <t>63.85%</t>
  </si>
  <si>
    <t>53.65%</t>
  </si>
  <si>
    <t>41.11%</t>
  </si>
  <si>
    <t>45.67%</t>
  </si>
  <si>
    <t>54.88%</t>
  </si>
  <si>
    <t>Operating Income</t>
  </si>
  <si>
    <t>(29)</t>
  </si>
  <si>
    <t>(18)</t>
  </si>
  <si>
    <t>150</t>
  </si>
  <si>
    <t>4</t>
  </si>
  <si>
    <t>166</t>
  </si>
  <si>
    <t>1,297</t>
  </si>
  <si>
    <t>945</t>
  </si>
  <si>
    <t>402</t>
  </si>
  <si>
    <t>(494)</t>
  </si>
  <si>
    <t>(47)</t>
  </si>
  <si>
    <t>2,293</t>
  </si>
  <si>
    <t>(977)</t>
  </si>
  <si>
    <t>(1,025)</t>
  </si>
  <si>
    <t>(1,187)</t>
  </si>
  <si>
    <t>250</t>
  </si>
  <si>
    <t>218</t>
  </si>
  <si>
    <t>350</t>
  </si>
  <si>
    <t>(280)</t>
  </si>
  <si>
    <t>(1,595)</t>
  </si>
  <si>
    <t>(1,675)</t>
  </si>
  <si>
    <t>1,589</t>
  </si>
  <si>
    <t>(618)</t>
  </si>
  <si>
    <t>236</t>
  </si>
  <si>
    <t>3,087</t>
  </si>
  <si>
    <t>2,998</t>
  </si>
  <si>
    <t>168</t>
  </si>
  <si>
    <t>5,868</t>
  </si>
  <si>
    <t>14,994</t>
  </si>
  <si>
    <t>7,376</t>
  </si>
  <si>
    <t>6,283</t>
  </si>
  <si>
    <t>9,702</t>
  </si>
  <si>
    <t>Operating Income ratio</t>
  </si>
  <si>
    <t>(6.32)%</t>
  </si>
  <si>
    <t>(58.49)%</t>
  </si>
  <si>
    <t>(19.96)%</t>
  </si>
  <si>
    <t>39.57%</t>
  </si>
  <si>
    <t>33.69%</t>
  </si>
  <si>
    <t>1.14%</t>
  </si>
  <si>
    <t>2.77%</t>
  </si>
  <si>
    <t>2.71%</t>
  </si>
  <si>
    <t>20.04%</t>
  </si>
  <si>
    <t>38.08%</t>
  </si>
  <si>
    <t>43.91%</t>
  </si>
  <si>
    <t>25.85%</t>
  </si>
  <si>
    <t>11.45%</t>
  </si>
  <si>
    <t>(16.39)%</t>
  </si>
  <si>
    <t>(1.25)%</t>
  </si>
  <si>
    <t>31.26%</t>
  </si>
  <si>
    <t>(24.81)%</t>
  </si>
  <si>
    <t>(39.60)%</t>
  </si>
  <si>
    <t>(38.38)%</t>
  </si>
  <si>
    <t>5.67%</t>
  </si>
  <si>
    <t>4.46%</t>
  </si>
  <si>
    <t>6.64%</t>
  </si>
  <si>
    <t>(4.92)%</t>
  </si>
  <si>
    <t>(27.31)%</t>
  </si>
  <si>
    <t>(34.87)%</t>
  </si>
  <si>
    <t>18.73%</t>
  </si>
  <si>
    <t>8.59%</t>
  </si>
  <si>
    <t>(7.51)%</t>
  </si>
  <si>
    <t>2.60%</t>
  </si>
  <si>
    <t>18.87%</t>
  </si>
  <si>
    <t>18.52%</t>
  </si>
  <si>
    <t>1.35%</t>
  </si>
  <si>
    <t>28.88%</t>
  </si>
  <si>
    <t>49.34%</t>
  </si>
  <si>
    <t>31.51%</t>
  </si>
  <si>
    <t>14.01%</t>
  </si>
  <si>
    <t>22.68%</t>
  </si>
  <si>
    <t>31.54%</t>
  </si>
  <si>
    <t>Total Other Income Exp.(Gains)</t>
  </si>
  <si>
    <t>15</t>
  </si>
  <si>
    <t>(6)</t>
  </si>
  <si>
    <t>(4)</t>
  </si>
  <si>
    <t>(3)</t>
  </si>
  <si>
    <t>54</t>
  </si>
  <si>
    <t>217</t>
  </si>
  <si>
    <t>158</t>
  </si>
  <si>
    <t>(45)</t>
  </si>
  <si>
    <t>24</t>
  </si>
  <si>
    <t>27</t>
  </si>
  <si>
    <t>(14)</t>
  </si>
  <si>
    <t>(19)</t>
  </si>
  <si>
    <t>112</t>
  </si>
  <si>
    <t>(16)</t>
  </si>
  <si>
    <t>(129)</t>
  </si>
  <si>
    <t>331</t>
  </si>
  <si>
    <t>(204)</t>
  </si>
  <si>
    <t>(136)</t>
  </si>
  <si>
    <t>1,049</t>
  </si>
  <si>
    <t>(354)</t>
  </si>
  <si>
    <t>(389)</t>
  </si>
  <si>
    <t>(449)</t>
  </si>
  <si>
    <t>(672)</t>
  </si>
  <si>
    <t>(687)</t>
  </si>
  <si>
    <t>(328)</t>
  </si>
  <si>
    <t>(20)</t>
  </si>
  <si>
    <t>(65)</t>
  </si>
  <si>
    <t>(131)</t>
  </si>
  <si>
    <t>Income Before Tax</t>
  </si>
  <si>
    <t>(7)</t>
  </si>
  <si>
    <t>118</t>
  </si>
  <si>
    <t>3</t>
  </si>
  <si>
    <t>163</t>
  </si>
  <si>
    <t>626</t>
  </si>
  <si>
    <t>1,351</t>
  </si>
  <si>
    <t>951</t>
  </si>
  <si>
    <t>619</t>
  </si>
  <si>
    <t>(335)</t>
  </si>
  <si>
    <t>(92)</t>
  </si>
  <si>
    <t>2,317</t>
  </si>
  <si>
    <t>(960)</t>
  </si>
  <si>
    <t>(999)</t>
  </si>
  <si>
    <t>(1,200)</t>
  </si>
  <si>
    <t>232</t>
  </si>
  <si>
    <t>433</t>
  </si>
  <si>
    <t>(168)</t>
  </si>
  <si>
    <t>(1,611)</t>
  </si>
  <si>
    <t>(1,804)</t>
  </si>
  <si>
    <t>1,920</t>
  </si>
  <si>
    <t>551</t>
  </si>
  <si>
    <t>(754)</t>
  </si>
  <si>
    <t>1,285</t>
  </si>
  <si>
    <t>2,733</t>
  </si>
  <si>
    <t>2,609</t>
  </si>
  <si>
    <t>(281)</t>
  </si>
  <si>
    <t>5,196</t>
  </si>
  <si>
    <t>14,307</t>
  </si>
  <si>
    <t>7,048</t>
  </si>
  <si>
    <t>2,983</t>
  </si>
  <si>
    <t>6,218</t>
  </si>
  <si>
    <t>9,571</t>
  </si>
  <si>
    <t>Income Before Tax ratio</t>
  </si>
  <si>
    <t>(8.56)%</t>
  </si>
  <si>
    <t>39.33%</t>
  </si>
  <si>
    <t>37.14%</t>
  </si>
  <si>
    <t>0.93%</t>
  </si>
  <si>
    <t>1.39%</t>
  </si>
  <si>
    <t>1.90%</t>
  </si>
  <si>
    <t>19.63%</t>
  </si>
  <si>
    <t>38.43%</t>
  </si>
  <si>
    <t>26.01%</t>
  </si>
  <si>
    <t>17.61%</t>
  </si>
  <si>
    <t>(11.13)%</t>
  </si>
  <si>
    <t>(2.43)%</t>
  </si>
  <si>
    <t>31.58%</t>
  </si>
  <si>
    <t>(24.38)%</t>
  </si>
  <si>
    <t>(38.57)%</t>
  </si>
  <si>
    <t>(38.83)%</t>
  </si>
  <si>
    <t>5.27%</t>
  </si>
  <si>
    <t>4.07%</t>
  </si>
  <si>
    <t>8.21%</t>
  </si>
  <si>
    <t>(2.95)%</t>
  </si>
  <si>
    <t>(27.58)%</t>
  </si>
  <si>
    <t>(37.56)%</t>
  </si>
  <si>
    <t>6.27%</t>
  </si>
  <si>
    <t>(9.16)%</t>
  </si>
  <si>
    <t>14.16%</t>
  </si>
  <si>
    <t>16.71%</t>
  </si>
  <si>
    <t>16.11%</t>
  </si>
  <si>
    <t>(2.27)%</t>
  </si>
  <si>
    <t>25.57%</t>
  </si>
  <si>
    <t>47.08%</t>
  </si>
  <si>
    <t>30.11%</t>
  </si>
  <si>
    <t>13.92%</t>
  </si>
  <si>
    <t>22.44%</t>
  </si>
  <si>
    <t>31.12%</t>
  </si>
  <si>
    <t>Income Tax Expense (Gain)</t>
  </si>
  <si>
    <t>20</t>
  </si>
  <si>
    <t>60</t>
  </si>
  <si>
    <t>1</t>
  </si>
  <si>
    <t>59</t>
  </si>
  <si>
    <t>225</t>
  </si>
  <si>
    <t>267</t>
  </si>
  <si>
    <t>(119)</t>
  </si>
  <si>
    <t>(36)</t>
  </si>
  <si>
    <t>797</t>
  </si>
  <si>
    <t>(446)</t>
  </si>
  <si>
    <t>73</t>
  </si>
  <si>
    <t>75</t>
  </si>
  <si>
    <t>2</t>
  </si>
  <si>
    <t>203</t>
  </si>
  <si>
    <t>157</t>
  </si>
  <si>
    <t>19</t>
  </si>
  <si>
    <t>693</t>
  </si>
  <si>
    <t>280</t>
  </si>
  <si>
    <t>394</t>
  </si>
  <si>
    <t>Net Income</t>
  </si>
  <si>
    <t>0</t>
  </si>
  <si>
    <t>(34)</t>
  </si>
  <si>
    <t>(23)</t>
  </si>
  <si>
    <t>98</t>
  </si>
  <si>
    <t>106</t>
  </si>
  <si>
    <t>401</t>
  </si>
  <si>
    <t>844</t>
  </si>
  <si>
    <t>594</t>
  </si>
  <si>
    <t>(234)</t>
  </si>
  <si>
    <t>(69)</t>
  </si>
  <si>
    <t>1,504</t>
  </si>
  <si>
    <t>(625)</t>
  </si>
  <si>
    <t>(907)</t>
  </si>
  <si>
    <t>(1,273)</t>
  </si>
  <si>
    <t>188</t>
  </si>
  <si>
    <t>408</t>
  </si>
  <si>
    <t>Net Income Ratio</t>
  </si>
  <si>
    <t>0.26%</t>
  </si>
  <si>
    <t>(69.33)%</t>
  </si>
  <si>
    <t>(25.11)%</t>
  </si>
  <si>
    <t>32.61%</t>
  </si>
  <si>
    <t>23.77%</t>
  </si>
  <si>
    <t>1.47%</t>
  </si>
  <si>
    <t>1.20%</t>
  </si>
  <si>
    <t>1.30%</t>
  </si>
  <si>
    <t>12.57%</t>
  </si>
  <si>
    <t>24.59%</t>
  </si>
  <si>
    <t>28.59%</t>
  </si>
  <si>
    <t>16.24%</t>
  </si>
  <si>
    <t>9.45%</t>
  </si>
  <si>
    <t>(7.76)%</t>
  </si>
  <si>
    <t>(1.83)%</t>
  </si>
  <si>
    <t>20.50%</t>
  </si>
  <si>
    <t>(15.88)%</t>
  </si>
  <si>
    <t>(35.03)%</t>
  </si>
  <si>
    <t>(41.19)%</t>
  </si>
  <si>
    <t>3.57%</t>
  </si>
  <si>
    <t>3.85%</t>
  </si>
  <si>
    <t>7.74%</t>
  </si>
  <si>
    <t>(5.63)%</t>
  </si>
  <si>
    <t>(27.72)%</t>
  </si>
  <si>
    <t>(38.21)%</t>
  </si>
  <si>
    <t>21.81%</t>
  </si>
  <si>
    <t>(12.53)%</t>
  </si>
  <si>
    <t>13.12%</t>
  </si>
  <si>
    <t>18.61%</t>
  </si>
  <si>
    <t>17.90%</t>
  </si>
  <si>
    <t>(2.23)%</t>
  </si>
  <si>
    <t>25.04%</t>
  </si>
  <si>
    <t>46.51%</t>
  </si>
  <si>
    <t>26.97%</t>
  </si>
  <si>
    <t>12.54%</t>
  </si>
  <si>
    <t>21.16%</t>
  </si>
  <si>
    <t>28.24%</t>
  </si>
  <si>
    <t>EPS</t>
  </si>
  <si>
    <t>0.00</t>
  </si>
  <si>
    <t>(0.18)</t>
  </si>
  <si>
    <t>(0.10)</t>
  </si>
  <si>
    <t>0.34</t>
  </si>
  <si>
    <t>0.29</t>
  </si>
  <si>
    <t>0.02</t>
  </si>
  <si>
    <t>0.26</t>
  </si>
  <si>
    <t>0.96</t>
  </si>
  <si>
    <t>1.98</t>
  </si>
  <si>
    <t>1.38</t>
  </si>
  <si>
    <t>0.77</t>
  </si>
  <si>
    <t>(0.55)</t>
  </si>
  <si>
    <t>(0.13)</t>
  </si>
  <si>
    <t>2.73</t>
  </si>
  <si>
    <t>(1.05)</t>
  </si>
  <si>
    <t>(1.51)</t>
  </si>
  <si>
    <t>(2.11)</t>
  </si>
  <si>
    <t>0.24</t>
  </si>
  <si>
    <t>0.59</t>
  </si>
  <si>
    <t>(2.35)</t>
  </si>
  <si>
    <t>2.09</t>
  </si>
  <si>
    <t>EPS Diluted</t>
  </si>
  <si>
    <t>0.33</t>
  </si>
  <si>
    <t>0.95</t>
  </si>
  <si>
    <t>1.95</t>
  </si>
  <si>
    <t>2.56</t>
  </si>
  <si>
    <t>0.57</t>
  </si>
  <si>
    <t>1.85</t>
  </si>
  <si>
    <t>1.13</t>
  </si>
  <si>
    <t>2.54</t>
  </si>
  <si>
    <t>2.47</t>
  </si>
  <si>
    <t>4.41</t>
  </si>
  <si>
    <t>11.51</t>
  </si>
  <si>
    <t>5.51</t>
  </si>
  <si>
    <t>2.37</t>
  </si>
  <si>
    <t>5.14</t>
  </si>
  <si>
    <t>7.75</t>
  </si>
  <si>
    <t>Weighted Avg. Shares Outs.</t>
  </si>
  <si>
    <t>229</t>
  </si>
  <si>
    <t>288</t>
  </si>
  <si>
    <t>366</t>
  </si>
  <si>
    <t>369</t>
  </si>
  <si>
    <t>418</t>
  </si>
  <si>
    <t>430</t>
  </si>
  <si>
    <t>424</t>
  </si>
  <si>
    <t>521</t>
  </si>
  <si>
    <t>602</t>
  </si>
  <si>
    <t>608</t>
  </si>
  <si>
    <t>642</t>
  </si>
  <si>
    <t>648</t>
  </si>
  <si>
    <t>692</t>
  </si>
  <si>
    <t>Weighted Avg. Shares Outs. Dil.</t>
  </si>
  <si>
    <t>297</t>
  </si>
  <si>
    <t>421</t>
  </si>
  <si>
    <t>432</t>
  </si>
  <si>
    <t>435</t>
  </si>
  <si>
    <t>605</t>
  </si>
  <si>
    <t>646</t>
  </si>
  <si>
    <t>702</t>
  </si>
  <si>
    <t>725</t>
  </si>
  <si>
    <t>1,051</t>
  </si>
  <si>
    <t>1,008</t>
  </si>
  <si>
    <t>1,056</t>
  </si>
  <si>
    <t>1,198</t>
  </si>
  <si>
    <t>1,170</t>
  </si>
  <si>
    <t>1,154</t>
  </si>
  <si>
    <t>1,229</t>
  </si>
  <si>
    <t>1,143</t>
  </si>
  <si>
    <t>1,131</t>
  </si>
  <si>
    <t>1,141</t>
  </si>
  <si>
    <t>1,122</t>
  </si>
  <si>
    <t>Cash and Cash Equivalents</t>
  </si>
  <si>
    <t>276</t>
  </si>
  <si>
    <t>559</t>
  </si>
  <si>
    <t>295</t>
  </si>
  <si>
    <t>469</t>
  </si>
  <si>
    <t>398</t>
  </si>
  <si>
    <t>570</t>
  </si>
  <si>
    <t>525</t>
  </si>
  <si>
    <t>1,431</t>
  </si>
  <si>
    <t>2,192</t>
  </si>
  <si>
    <t>1,243</t>
  </si>
  <si>
    <t>1,485</t>
  </si>
  <si>
    <t>2,913</t>
  </si>
  <si>
    <t>2,160</t>
  </si>
  <si>
    <t>2,459</t>
  </si>
  <si>
    <t>2,880</t>
  </si>
  <si>
    <t>4,150</t>
  </si>
  <si>
    <t>2,287</t>
  </si>
  <si>
    <t>4,140</t>
  </si>
  <si>
    <t>5,109</t>
  </si>
  <si>
    <t>6,506</t>
  </si>
  <si>
    <t>7,152</t>
  </si>
  <si>
    <t>7,624</t>
  </si>
  <si>
    <t>7,763</t>
  </si>
  <si>
    <t>8,262</t>
  </si>
  <si>
    <t>Short-Term Investments</t>
  </si>
  <si>
    <t>355</t>
  </si>
  <si>
    <t>368</t>
  </si>
  <si>
    <t>1,319</t>
  </si>
  <si>
    <t>1,765</t>
  </si>
  <si>
    <t>1,209</t>
  </si>
  <si>
    <t>588</t>
  </si>
  <si>
    <t>745</t>
  </si>
  <si>
    <t>766</t>
  </si>
  <si>
    <t>384</t>
  </si>
  <si>
    <t>1,234</t>
  </si>
  <si>
    <t>258</t>
  </si>
  <si>
    <t>319</t>
  </si>
  <si>
    <t>803</t>
  </si>
  <si>
    <t>518</t>
  </si>
  <si>
    <t>870</t>
  </si>
  <si>
    <t>1,069</t>
  </si>
  <si>
    <t>Cash &amp; Short-Term Investments</t>
  </si>
  <si>
    <t>556</t>
  </si>
  <si>
    <t>287</t>
  </si>
  <si>
    <t>650</t>
  </si>
  <si>
    <t>1,614</t>
  </si>
  <si>
    <t>2,466</t>
  </si>
  <si>
    <t>1,678</t>
  </si>
  <si>
    <t>986</t>
  </si>
  <si>
    <t>922</t>
  </si>
  <si>
    <t>1,231</t>
  </si>
  <si>
    <t>1,290</t>
  </si>
  <si>
    <t>3,079</t>
  </si>
  <si>
    <t>2,616</t>
  </si>
  <si>
    <t>1,362</t>
  </si>
  <si>
    <t>2,559</t>
  </si>
  <si>
    <t>3,101</t>
  </si>
  <si>
    <t>4,534</t>
  </si>
  <si>
    <t>3,521</t>
  </si>
  <si>
    <t>4,398</t>
  </si>
  <si>
    <t>5,428</t>
  </si>
  <si>
    <t>6,802</t>
  </si>
  <si>
    <t>7,955</t>
  </si>
  <si>
    <t>8,142</t>
  </si>
  <si>
    <t>8,633</t>
  </si>
  <si>
    <t>9,331</t>
  </si>
  <si>
    <t>Net Receivables</t>
  </si>
  <si>
    <t>347</t>
  </si>
  <si>
    <t>1,574</t>
  </si>
  <si>
    <t>792</t>
  </si>
  <si>
    <t>538</t>
  </si>
  <si>
    <t>643</t>
  </si>
  <si>
    <t>774</t>
  </si>
  <si>
    <t>794</t>
  </si>
  <si>
    <t>956</t>
  </si>
  <si>
    <t>1,032</t>
  </si>
  <si>
    <t>798</t>
  </si>
  <si>
    <t>1,531</t>
  </si>
  <si>
    <t>1,497</t>
  </si>
  <si>
    <t>1,289</t>
  </si>
  <si>
    <t>2,329</t>
  </si>
  <si>
    <t>2,906</t>
  </si>
  <si>
    <t>2,507</t>
  </si>
  <si>
    <t>2,068</t>
  </si>
  <si>
    <t>3,759</t>
  </si>
  <si>
    <t>5,478</t>
  </si>
  <si>
    <t>3,195</t>
  </si>
  <si>
    <t>3,912</t>
  </si>
  <si>
    <t>5,311</t>
  </si>
  <si>
    <t>5,130</t>
  </si>
  <si>
    <t>Inventory</t>
  </si>
  <si>
    <t>101</t>
  </si>
  <si>
    <t>251</t>
  </si>
  <si>
    <t>454</t>
  </si>
  <si>
    <t>291</t>
  </si>
  <si>
    <t>705</t>
  </si>
  <si>
    <t>491</t>
  </si>
  <si>
    <t>545</t>
  </si>
  <si>
    <t>417</t>
  </si>
  <si>
    <t>578</t>
  </si>
  <si>
    <t>772</t>
  </si>
  <si>
    <t>963</t>
  </si>
  <si>
    <t>1,532</t>
  </si>
  <si>
    <t>1,291</t>
  </si>
  <si>
    <t>987</t>
  </si>
  <si>
    <t>1,770</t>
  </si>
  <si>
    <t>2,080</t>
  </si>
  <si>
    <t>1,812</t>
  </si>
  <si>
    <t>2,649</t>
  </si>
  <si>
    <t>2,455</t>
  </si>
  <si>
    <t>2,340</t>
  </si>
  <si>
    <t>2,889</t>
  </si>
  <si>
    <t>3,123</t>
  </si>
  <si>
    <t>3,595</t>
  </si>
  <si>
    <t>5,118</t>
  </si>
  <si>
    <t>5,607</t>
  </si>
  <si>
    <t>4,487</t>
  </si>
  <si>
    <t>6,663</t>
  </si>
  <si>
    <t>Other Current Assets</t>
  </si>
  <si>
    <t>58</t>
  </si>
  <si>
    <t>79</t>
  </si>
  <si>
    <t>71</t>
  </si>
  <si>
    <t>68</t>
  </si>
  <si>
    <t>160</t>
  </si>
  <si>
    <t>177</t>
  </si>
  <si>
    <t>50</t>
  </si>
  <si>
    <t>55</t>
  </si>
  <si>
    <t>103</t>
  </si>
  <si>
    <t>92</t>
  </si>
  <si>
    <t>94</t>
  </si>
  <si>
    <t>95</t>
  </si>
  <si>
    <t>832</t>
  </si>
  <si>
    <t>228</t>
  </si>
  <si>
    <t>140</t>
  </si>
  <si>
    <t>147</t>
  </si>
  <si>
    <t>164</t>
  </si>
  <si>
    <t>235</t>
  </si>
  <si>
    <t>304</t>
  </si>
  <si>
    <t>1,476</t>
  </si>
  <si>
    <t>657</t>
  </si>
  <si>
    <t>Total Current Assets</t>
  </si>
  <si>
    <t>793</t>
  </si>
  <si>
    <t>1,274</t>
  </si>
  <si>
    <t>964</t>
  </si>
  <si>
    <t>1,972</t>
  </si>
  <si>
    <t>1,499</t>
  </si>
  <si>
    <t>2,830</t>
  </si>
  <si>
    <t>4,904</t>
  </si>
  <si>
    <t>3,138</t>
  </si>
  <si>
    <t>2,119</t>
  </si>
  <si>
    <t>2,037</t>
  </si>
  <si>
    <t>2,639</t>
  </si>
  <si>
    <t>2,926</t>
  </si>
  <si>
    <t>5,101</t>
  </si>
  <si>
    <t>5,234</t>
  </si>
  <si>
    <t>3,779</t>
  </si>
  <si>
    <t>3,344</t>
  </si>
  <si>
    <t>6,333</t>
  </si>
  <si>
    <t>5,832</t>
  </si>
  <si>
    <t>5,758</t>
  </si>
  <si>
    <t>8,911</t>
  </si>
  <si>
    <t>10,245</t>
  </si>
  <si>
    <t>8,596</t>
  </si>
  <si>
    <t>9,495</t>
  </si>
  <si>
    <t>12,457</t>
  </si>
  <si>
    <t>16,039</t>
  </si>
  <si>
    <t>16,503</t>
  </si>
  <si>
    <t>17,965</t>
  </si>
  <si>
    <t>19,907</t>
  </si>
  <si>
    <t>21,781</t>
  </si>
  <si>
    <t>PP&amp;E</t>
  </si>
  <si>
    <t>664</t>
  </si>
  <si>
    <t>1,386</t>
  </si>
  <si>
    <t>2,708</t>
  </si>
  <si>
    <t>2,761</t>
  </si>
  <si>
    <t>3,031</t>
  </si>
  <si>
    <t>3,800</t>
  </si>
  <si>
    <t>4,258</t>
  </si>
  <si>
    <t>4,704</t>
  </si>
  <si>
    <t>4,700</t>
  </si>
  <si>
    <t>4,511</t>
  </si>
  <si>
    <t>4,713</t>
  </si>
  <si>
    <t>4,684</t>
  </si>
  <si>
    <t>5,888</t>
  </si>
  <si>
    <t>8,279</t>
  </si>
  <si>
    <t>7,081</t>
  </si>
  <si>
    <t>6,601</t>
  </si>
  <si>
    <t>7,555</t>
  </si>
  <si>
    <t>7,103</t>
  </si>
  <si>
    <t>7,626</t>
  </si>
  <si>
    <t>8,682</t>
  </si>
  <si>
    <t>10,554</t>
  </si>
  <si>
    <t>14,686</t>
  </si>
  <si>
    <t>19,431</t>
  </si>
  <si>
    <t>23,672</t>
  </si>
  <si>
    <t>28,240</t>
  </si>
  <si>
    <t>31,615</t>
  </si>
  <si>
    <t>33,764</t>
  </si>
  <si>
    <t>39,227</t>
  </si>
  <si>
    <t>Goodwill</t>
  </si>
  <si>
    <t>502</t>
  </si>
  <si>
    <t>515</t>
  </si>
  <si>
    <t>1,228</t>
  </si>
  <si>
    <t>Intangible Assets</t>
  </si>
  <si>
    <t>48</t>
  </si>
  <si>
    <t>51</t>
  </si>
  <si>
    <t>85</t>
  </si>
  <si>
    <t>213</t>
  </si>
  <si>
    <t>198</t>
  </si>
  <si>
    <t>317</t>
  </si>
  <si>
    <t>290</t>
  </si>
  <si>
    <t>260</t>
  </si>
  <si>
    <t>388</t>
  </si>
  <si>
    <t>344</t>
  </si>
  <si>
    <t>323</t>
  </si>
  <si>
    <t>386</t>
  </si>
  <si>
    <t>449</t>
  </si>
  <si>
    <t>464</t>
  </si>
  <si>
    <t>387</t>
  </si>
  <si>
    <t>340</t>
  </si>
  <si>
    <t>334</t>
  </si>
  <si>
    <t>349</t>
  </si>
  <si>
    <t>Goodwill and Intangible Assets</t>
  </si>
  <si>
    <t>890</t>
  </si>
  <si>
    <t>916</t>
  </si>
  <si>
    <t>422</t>
  </si>
  <si>
    <t>568</t>
  </si>
  <si>
    <t>1,615</t>
  </si>
  <si>
    <t>1,559</t>
  </si>
  <si>
    <t>1,568</t>
  </si>
  <si>
    <t>1,562</t>
  </si>
  <si>
    <t>1,577</t>
  </si>
  <si>
    <t>1,649</t>
  </si>
  <si>
    <t>Investments</t>
  </si>
  <si>
    <t>315</t>
  </si>
  <si>
    <t>582</t>
  </si>
  <si>
    <t>483</t>
  </si>
  <si>
    <t>763</t>
  </si>
  <si>
    <t>895</t>
  </si>
  <si>
    <t>1,790</t>
  </si>
  <si>
    <t>1,778</t>
  </si>
  <si>
    <t>633</t>
  </si>
  <si>
    <t>473</t>
  </si>
  <si>
    <t>1,164</t>
  </si>
  <si>
    <t>1,048</t>
  </si>
  <si>
    <t>1,647</t>
  </si>
  <si>
    <t>Tax Assets</t>
  </si>
  <si>
    <t>240</t>
  </si>
  <si>
    <t>309</t>
  </si>
  <si>
    <t>84</t>
  </si>
  <si>
    <t>65</t>
  </si>
  <si>
    <t>861</t>
  </si>
  <si>
    <t>816</t>
  </si>
  <si>
    <t>597</t>
  </si>
  <si>
    <t>837</t>
  </si>
  <si>
    <t>782</t>
  </si>
  <si>
    <t>Other Non-Current Assets</t>
  </si>
  <si>
    <t>(120)</t>
  </si>
  <si>
    <t>(173)</t>
  </si>
  <si>
    <t>(211)</t>
  </si>
  <si>
    <t>(187)</t>
  </si>
  <si>
    <t>257</t>
  </si>
  <si>
    <t>419</t>
  </si>
  <si>
    <t>237</t>
  </si>
  <si>
    <t>293</t>
  </si>
  <si>
    <t>324</t>
  </si>
  <si>
    <t>854</t>
  </si>
  <si>
    <t>439</t>
  </si>
  <si>
    <t>497</t>
  </si>
  <si>
    <t>356</t>
  </si>
  <si>
    <t>434</t>
  </si>
  <si>
    <t>611</t>
  </si>
  <si>
    <t>575</t>
  </si>
  <si>
    <t>781</t>
  </si>
  <si>
    <t>1,054</t>
  </si>
  <si>
    <t>1,277</t>
  </si>
  <si>
    <t>Total Non-Current Assets</t>
  </si>
  <si>
    <t>737</t>
  </si>
  <si>
    <t>1,501</t>
  </si>
  <si>
    <t>2,788</t>
  </si>
  <si>
    <t>2,879</t>
  </si>
  <si>
    <t>3,189</t>
  </si>
  <si>
    <t>4,135</t>
  </si>
  <si>
    <t>4,727</t>
  </si>
  <si>
    <t>5,225</t>
  </si>
  <si>
    <t>5,436</t>
  </si>
  <si>
    <t>5,121</t>
  </si>
  <si>
    <t>5,081</t>
  </si>
  <si>
    <t>7,120</t>
  </si>
  <si>
    <t>9,584</t>
  </si>
  <si>
    <t>9,651</t>
  </si>
  <si>
    <t>8,111</t>
  </si>
  <si>
    <t>8,360</t>
  </si>
  <si>
    <t>8,920</t>
  </si>
  <si>
    <t>8,570</t>
  </si>
  <si>
    <t>10,207</t>
  </si>
  <si>
    <t>12,253</t>
  </si>
  <si>
    <t>15,547</t>
  </si>
  <si>
    <t>18,045</t>
  </si>
  <si>
    <t>22,879</t>
  </si>
  <si>
    <t>27,337</t>
  </si>
  <si>
    <t>32,384</t>
  </si>
  <si>
    <t>35,713</t>
  </si>
  <si>
    <t>38,942</t>
  </si>
  <si>
    <t>44,502</t>
  </si>
  <si>
    <t>Other Assets</t>
  </si>
  <si>
    <t>Total Assets</t>
  </si>
  <si>
    <t>1,530</t>
  </si>
  <si>
    <t>2,775</t>
  </si>
  <si>
    <t>3,752</t>
  </si>
  <si>
    <t>4,851</t>
  </si>
  <si>
    <t>4,688</t>
  </si>
  <si>
    <t>6,965</t>
  </si>
  <si>
    <t>9,632</t>
  </si>
  <si>
    <t>8,363</t>
  </si>
  <si>
    <t>7,158</t>
  </si>
  <si>
    <t>7,760</t>
  </si>
  <si>
    <t>8,006</t>
  </si>
  <si>
    <t>12,221</t>
  </si>
  <si>
    <t>14,818</t>
  </si>
  <si>
    <t>13,430</t>
  </si>
  <si>
    <t>11,455</t>
  </si>
  <si>
    <t>14,693</t>
  </si>
  <si>
    <t>14,752</t>
  </si>
  <si>
    <t>14,328</t>
  </si>
  <si>
    <t>19,118</t>
  </si>
  <si>
    <t>22,498</t>
  </si>
  <si>
    <t>24,143</t>
  </si>
  <si>
    <t>27,540</t>
  </si>
  <si>
    <t>35,336</t>
  </si>
  <si>
    <t>43,376</t>
  </si>
  <si>
    <t>48,887</t>
  </si>
  <si>
    <t>53,678</t>
  </si>
  <si>
    <t>58,849</t>
  </si>
  <si>
    <t>66,283</t>
  </si>
  <si>
    <t>Accounts Payable</t>
  </si>
  <si>
    <t>1,466</t>
  </si>
  <si>
    <t>512</t>
  </si>
  <si>
    <t>554</t>
  </si>
  <si>
    <t>715</t>
  </si>
  <si>
    <t>796</t>
  </si>
  <si>
    <t>753</t>
  </si>
  <si>
    <t>856</t>
  </si>
  <si>
    <t>526</t>
  </si>
  <si>
    <t>799</t>
  </si>
  <si>
    <t>818</t>
  </si>
  <si>
    <t>1,119</t>
  </si>
  <si>
    <t>1,020</t>
  </si>
  <si>
    <t>1,186</t>
  </si>
  <si>
    <t>1,333</t>
  </si>
  <si>
    <t>1,692</t>
  </si>
  <si>
    <t>1,677</t>
  </si>
  <si>
    <t>2,191</t>
  </si>
  <si>
    <t>1,744</t>
  </si>
  <si>
    <t>2,142</t>
  </si>
  <si>
    <t>Short-Term Debt</t>
  </si>
  <si>
    <t>89</t>
  </si>
  <si>
    <t>423</t>
  </si>
  <si>
    <t>275</t>
  </si>
  <si>
    <t>712</t>
  </si>
  <si>
    <t>224</t>
  </si>
  <si>
    <t>1,585</t>
  </si>
  <si>
    <t>1,638</t>
  </si>
  <si>
    <t>756</t>
  </si>
  <si>
    <t>1,262</t>
  </si>
  <si>
    <t>859</t>
  </si>
  <si>
    <t>1,310</t>
  </si>
  <si>
    <t>270</t>
  </si>
  <si>
    <t>155</t>
  </si>
  <si>
    <t>Tax Payable</t>
  </si>
  <si>
    <t>32</t>
  </si>
  <si>
    <t>47</t>
  </si>
  <si>
    <t>420</t>
  </si>
  <si>
    <t>Deferred Revenue</t>
  </si>
  <si>
    <t>636</t>
  </si>
  <si>
    <t>589</t>
  </si>
  <si>
    <t>Other Current Liabilities</t>
  </si>
  <si>
    <t>274</t>
  </si>
  <si>
    <t>739</t>
  </si>
  <si>
    <t>730</t>
  </si>
  <si>
    <t>16</t>
  </si>
  <si>
    <t>185</t>
  </si>
  <si>
    <t>70</t>
  </si>
  <si>
    <t>612</t>
  </si>
  <si>
    <t>701</t>
  </si>
  <si>
    <t>842</t>
  </si>
  <si>
    <t>1,897</t>
  </si>
  <si>
    <t>787</t>
  </si>
  <si>
    <t>1,062</t>
  </si>
  <si>
    <t>1,576</t>
  </si>
  <si>
    <t>1,491</t>
  </si>
  <si>
    <t>2,520</t>
  </si>
  <si>
    <t>1,971</t>
  </si>
  <si>
    <t>2,310</t>
  </si>
  <si>
    <t>3,094</t>
  </si>
  <si>
    <t>3,937</t>
  </si>
  <si>
    <t>4,161</t>
  </si>
  <si>
    <t>4,874</t>
  </si>
  <si>
    <t>Total Current Liabilities</t>
  </si>
  <si>
    <t>665</t>
  </si>
  <si>
    <t>750</t>
  </si>
  <si>
    <t>687</t>
  </si>
  <si>
    <t>993</t>
  </si>
  <si>
    <t>972</t>
  </si>
  <si>
    <t>979</t>
  </si>
  <si>
    <t>1,661</t>
  </si>
  <si>
    <t>2,026</t>
  </si>
  <si>
    <t>1,598</t>
  </si>
  <si>
    <t>1,892</t>
  </si>
  <si>
    <t>2,702</t>
  </si>
  <si>
    <t>2,480</t>
  </si>
  <si>
    <t>2,243</t>
  </si>
  <si>
    <t>4,125</t>
  </si>
  <si>
    <t>4,811</t>
  </si>
  <si>
    <t>3,905</t>
  </si>
  <si>
    <t>4,835</t>
  </si>
  <si>
    <t>5,334</t>
  </si>
  <si>
    <t>5,754</t>
  </si>
  <si>
    <t>6,390</t>
  </si>
  <si>
    <t>6,635</t>
  </si>
  <si>
    <t>6,424</t>
  </si>
  <si>
    <t>7,539</t>
  </si>
  <si>
    <t>Long-Term Debt</t>
  </si>
  <si>
    <t>125</t>
  </si>
  <si>
    <t>762</t>
  </si>
  <si>
    <t>757</t>
  </si>
  <si>
    <t>1,528</t>
  </si>
  <si>
    <t>934</t>
  </si>
  <si>
    <t>445</t>
  </si>
  <si>
    <t>361</t>
  </si>
  <si>
    <t>997</t>
  </si>
  <si>
    <t>1,028</t>
  </si>
  <si>
    <t>405</t>
  </si>
  <si>
    <t>Deferred Tax Liabilities</t>
  </si>
  <si>
    <t>93</t>
  </si>
  <si>
    <t>28</t>
  </si>
  <si>
    <t>Other Non-Current Liabilities</t>
  </si>
  <si>
    <t>456</t>
  </si>
  <si>
    <t>498</t>
  </si>
  <si>
    <t>86</t>
  </si>
  <si>
    <t>126</t>
  </si>
  <si>
    <t>338</t>
  </si>
  <si>
    <t>249</t>
  </si>
  <si>
    <t>527</t>
  </si>
  <si>
    <t>630</t>
  </si>
  <si>
    <t>535</t>
  </si>
  <si>
    <t>1,102</t>
  </si>
  <si>
    <t>698</t>
  </si>
  <si>
    <t>623</t>
  </si>
  <si>
    <t>639</t>
  </si>
  <si>
    <t>678</t>
  </si>
  <si>
    <t>550</t>
  </si>
  <si>
    <t>835</t>
  </si>
  <si>
    <t>Total Non-Current Liabilities</t>
  </si>
  <si>
    <t>206</t>
  </si>
  <si>
    <t>585</t>
  </si>
  <si>
    <t>1,255</t>
  </si>
  <si>
    <t>2,079</t>
  </si>
  <si>
    <t>1,353</t>
  </si>
  <si>
    <t>541</t>
  </si>
  <si>
    <t>436</t>
  </si>
  <si>
    <t>1,194</t>
  </si>
  <si>
    <t>1,173</t>
  </si>
  <si>
    <t>1,181</t>
  </si>
  <si>
    <t>878</t>
  </si>
  <si>
    <t>2,433</t>
  </si>
  <si>
    <t>2,789</t>
  </si>
  <si>
    <t>2,923</t>
  </si>
  <si>
    <t>2,175</t>
  </si>
  <si>
    <t>2,420</t>
  </si>
  <si>
    <t>3,668</t>
  </si>
  <si>
    <t>4,987</t>
  </si>
  <si>
    <t>6,114</t>
  </si>
  <si>
    <t>6,999</t>
  </si>
  <si>
    <t>9,777</t>
  </si>
  <si>
    <t>10,532</t>
  </si>
  <si>
    <t>4,458</t>
  </si>
  <si>
    <t>5,727</t>
  </si>
  <si>
    <t>8,047</t>
  </si>
  <si>
    <t>8,492</t>
  </si>
  <si>
    <t>8,837</t>
  </si>
  <si>
    <t>Other Liabilities</t>
  </si>
  <si>
    <t>Capital Lease Obligations</t>
  </si>
  <si>
    <t>911</t>
  </si>
  <si>
    <t>1,406</t>
  </si>
  <si>
    <t>845</t>
  </si>
  <si>
    <t>591</t>
  </si>
  <si>
    <t>1,019</t>
  </si>
  <si>
    <t>1,307</t>
  </si>
  <si>
    <t>1,496</t>
  </si>
  <si>
    <t>Total Liabilities</t>
  </si>
  <si>
    <t>480</t>
  </si>
  <si>
    <t>879</t>
  </si>
  <si>
    <t>1,250</t>
  </si>
  <si>
    <t>1,968</t>
  </si>
  <si>
    <t>1,995</t>
  </si>
  <si>
    <t>3,001</t>
  </si>
  <si>
    <t>3,000</t>
  </si>
  <si>
    <t>1,189</t>
  </si>
  <si>
    <t>2,187</t>
  </si>
  <si>
    <t>2,145</t>
  </si>
  <si>
    <t>4,459</t>
  </si>
  <si>
    <t>4,387</t>
  </si>
  <si>
    <t>4,815</t>
  </si>
  <si>
    <t>4,877</t>
  </si>
  <si>
    <t>4,900</t>
  </si>
  <si>
    <t>5,911</t>
  </si>
  <si>
    <t>9,112</t>
  </si>
  <si>
    <t>10,925</t>
  </si>
  <si>
    <t>10,904</t>
  </si>
  <si>
    <t>14,612</t>
  </si>
  <si>
    <t>15,866</t>
  </si>
  <si>
    <t>10,212</t>
  </si>
  <si>
    <t>12,117</t>
  </si>
  <si>
    <t>14,682</t>
  </si>
  <si>
    <t>14,916</t>
  </si>
  <si>
    <t>16,376</t>
  </si>
  <si>
    <t>Preferred Stock</t>
  </si>
  <si>
    <t>Common Stock</t>
  </si>
  <si>
    <t>57</t>
  </si>
  <si>
    <t>121</t>
  </si>
  <si>
    <t>61</t>
  </si>
  <si>
    <t>62</t>
  </si>
  <si>
    <t>99</t>
  </si>
  <si>
    <t>108</t>
  </si>
  <si>
    <t>117</t>
  </si>
  <si>
    <t>122</t>
  </si>
  <si>
    <t>123</t>
  </si>
  <si>
    <t>Retained Earnings</t>
  </si>
  <si>
    <t>671</t>
  </si>
  <si>
    <t>1,484</t>
  </si>
  <si>
    <t>2,046</t>
  </si>
  <si>
    <t>2,378</t>
  </si>
  <si>
    <t>2,045</t>
  </si>
  <si>
    <t>3,550</t>
  </si>
  <si>
    <t>2,925</t>
  </si>
  <si>
    <t>2,016</t>
  </si>
  <si>
    <t>734</t>
  </si>
  <si>
    <t>1,486</t>
  </si>
  <si>
    <t>(456)</t>
  </si>
  <si>
    <t>(2,291)</t>
  </si>
  <si>
    <t>(536)</t>
  </si>
  <si>
    <t>(370)</t>
  </si>
  <si>
    <t>(1,402)</t>
  </si>
  <si>
    <t>(212)</t>
  </si>
  <si>
    <t>2,729</t>
  </si>
  <si>
    <t>5,588</t>
  </si>
  <si>
    <t>5,299</t>
  </si>
  <si>
    <t>10,260</t>
  </si>
  <si>
    <t>24,395</t>
  </si>
  <si>
    <t>30,761</t>
  </si>
  <si>
    <t>33,384</t>
  </si>
  <si>
    <t>39,051</t>
  </si>
  <si>
    <t>47,274</t>
  </si>
  <si>
    <t>Other Compreh. Income(Loss)</t>
  </si>
  <si>
    <t>(499)</t>
  </si>
  <si>
    <t>(638)</t>
  </si>
  <si>
    <t>(831)</t>
  </si>
  <si>
    <t>(1,190)</t>
  </si>
  <si>
    <t>(1,642)</t>
  </si>
  <si>
    <t>(2,829)</t>
  </si>
  <si>
    <t>(0)</t>
  </si>
  <si>
    <t>(8)</t>
  </si>
  <si>
    <t>132</t>
  </si>
  <si>
    <t>80</t>
  </si>
  <si>
    <t>63</t>
  </si>
  <si>
    <t>(35)</t>
  </si>
  <si>
    <t>9</t>
  </si>
  <si>
    <t>(560)</t>
  </si>
  <si>
    <t>Other Total Stockhold. Equity</t>
  </si>
  <si>
    <t>867</t>
  </si>
  <si>
    <t>1,030</t>
  </si>
  <si>
    <t>1,266</t>
  </si>
  <si>
    <t>1,674</t>
  </si>
  <si>
    <t>2,169</t>
  </si>
  <si>
    <t>1,894</t>
  </si>
  <si>
    <t>5,654</t>
  </si>
  <si>
    <t>4,156</t>
  </si>
  <si>
    <t>4,228</t>
  </si>
  <si>
    <t>4,176</t>
  </si>
  <si>
    <t>4,707</t>
  </si>
  <si>
    <t>6,555</t>
  </si>
  <si>
    <t>6,519</t>
  </si>
  <si>
    <t>6,566</t>
  </si>
  <si>
    <t>6,863</t>
  </si>
  <si>
    <t>8,446</t>
  </si>
  <si>
    <t>8,610</t>
  </si>
  <si>
    <t>9,187</t>
  </si>
  <si>
    <t>7,879</t>
  </si>
  <si>
    <t>6,593</t>
  </si>
  <si>
    <t>6,707</t>
  </si>
  <si>
    <t>8,220</t>
  </si>
  <si>
    <t>7,772</t>
  </si>
  <si>
    <t>4,993</t>
  </si>
  <si>
    <t>5,422</t>
  </si>
  <si>
    <t>4,758</t>
  </si>
  <si>
    <t>3,070</t>
  </si>
  <si>
    <t>Total Stockholders Equity</t>
  </si>
  <si>
    <t>1,896</t>
  </si>
  <si>
    <t>2,502</t>
  </si>
  <si>
    <t>2,883</t>
  </si>
  <si>
    <t>2,693</t>
  </si>
  <si>
    <t>3,964</t>
  </si>
  <si>
    <t>6,432</t>
  </si>
  <si>
    <t>7,135</t>
  </si>
  <si>
    <t>6,367</t>
  </si>
  <si>
    <t>4,971</t>
  </si>
  <si>
    <t>5,615</t>
  </si>
  <si>
    <t>5,847</t>
  </si>
  <si>
    <t>8,114</t>
  </si>
  <si>
    <t>Total Liab.&amp;Stockhold. Equity</t>
  </si>
  <si>
    <t>1,529</t>
  </si>
  <si>
    <t>9,432</t>
  </si>
  <si>
    <t>7,556</t>
  </si>
  <si>
    <t>10,653</t>
  </si>
  <si>
    <t>12,211</t>
  </si>
  <si>
    <t>10,565</t>
  </si>
  <si>
    <t>9,469</t>
  </si>
  <si>
    <t>12,897</t>
  </si>
  <si>
    <t>13,370</t>
  </si>
  <si>
    <t>13,611</t>
  </si>
  <si>
    <t>18,254</t>
  </si>
  <si>
    <t>21,696</t>
  </si>
  <si>
    <t>23,206</t>
  </si>
  <si>
    <t>26,692</t>
  </si>
  <si>
    <t>34,487</t>
  </si>
  <si>
    <t>42,506</t>
  </si>
  <si>
    <t>47,998</t>
  </si>
  <si>
    <t>Minority Interest</t>
  </si>
  <si>
    <t>2,607</t>
  </si>
  <si>
    <t>2,865</t>
  </si>
  <si>
    <t>1,986</t>
  </si>
  <si>
    <t>1,796</t>
  </si>
  <si>
    <t>1,382</t>
  </si>
  <si>
    <t>717</t>
  </si>
  <si>
    <t>864</t>
  </si>
  <si>
    <t>802</t>
  </si>
  <si>
    <t>937</t>
  </si>
  <si>
    <t>848</t>
  </si>
  <si>
    <t>849</t>
  </si>
  <si>
    <t>889</t>
  </si>
  <si>
    <t>Total Liabilities &amp; Equity</t>
  </si>
  <si>
    <t>1,900</t>
  </si>
  <si>
    <t>190</t>
  </si>
  <si>
    <t>(1,031)</t>
  </si>
  <si>
    <t>(275)</t>
  </si>
  <si>
    <t>5,090</t>
  </si>
  <si>
    <t>14,138</t>
  </si>
  <si>
    <t>6,358</t>
  </si>
  <si>
    <t>2,710</t>
  </si>
  <si>
    <t>Deferred Income Tax</t>
  </si>
  <si>
    <t>(10)</t>
  </si>
  <si>
    <t>(24)</t>
  </si>
  <si>
    <t>Stock Based Compensation</t>
  </si>
  <si>
    <t>87</t>
  </si>
  <si>
    <t>191</t>
  </si>
  <si>
    <t>215</t>
  </si>
  <si>
    <t>243</t>
  </si>
  <si>
    <t>328</t>
  </si>
  <si>
    <t>514</t>
  </si>
  <si>
    <t>Change in Working Capital</t>
  </si>
  <si>
    <t>(12)</t>
  </si>
  <si>
    <t>26</t>
  </si>
  <si>
    <t>(54)</t>
  </si>
  <si>
    <t>(25)</t>
  </si>
  <si>
    <t>(171)</t>
  </si>
  <si>
    <t>(53)</t>
  </si>
  <si>
    <t>(621)</t>
  </si>
  <si>
    <t>(766)</t>
  </si>
  <si>
    <t>(163)</t>
  </si>
  <si>
    <t>(233)</t>
  </si>
  <si>
    <t>(192)</t>
  </si>
  <si>
    <t>305</t>
  </si>
  <si>
    <t>(591)</t>
  </si>
  <si>
    <t>(196)</t>
  </si>
  <si>
    <t>(105)</t>
  </si>
  <si>
    <t>(138)</t>
  </si>
  <si>
    <t>614</t>
  </si>
  <si>
    <t>658</t>
  </si>
  <si>
    <t>(30)</t>
  </si>
  <si>
    <t>110</t>
  </si>
  <si>
    <t>(1,180)</t>
  </si>
  <si>
    <t>(1,922)</t>
  </si>
  <si>
    <t>(408)</t>
  </si>
  <si>
    <t>(420)</t>
  </si>
  <si>
    <t>(1,245)</t>
  </si>
  <si>
    <t>Accounts Receivable</t>
  </si>
  <si>
    <t>(9)</t>
  </si>
  <si>
    <t>(61)</t>
  </si>
  <si>
    <t>(194)</t>
  </si>
  <si>
    <t>(43)</t>
  </si>
  <si>
    <t>(339)</t>
  </si>
  <si>
    <t>(483)</t>
  </si>
  <si>
    <t>(379)</t>
  </si>
  <si>
    <t>(161)</t>
  </si>
  <si>
    <t>(193)</t>
  </si>
  <si>
    <t>(40)</t>
  </si>
  <si>
    <t>(356)</t>
  </si>
  <si>
    <t>(121)</t>
  </si>
  <si>
    <t>(357)</t>
  </si>
  <si>
    <t>116</t>
  </si>
  <si>
    <t>(549)</t>
  </si>
  <si>
    <t>(472)</t>
  </si>
  <si>
    <t>(1,528)</t>
  </si>
  <si>
    <t>(489)</t>
  </si>
  <si>
    <t>866</t>
  </si>
  <si>
    <t>(2,179)</t>
  </si>
  <si>
    <t>Other Working Capital</t>
  </si>
  <si>
    <t>(56)</t>
  </si>
  <si>
    <t>(137)</t>
  </si>
  <si>
    <t>311</t>
  </si>
  <si>
    <t>(78)</t>
  </si>
  <si>
    <t>(143)</t>
  </si>
  <si>
    <t>(50)</t>
  </si>
  <si>
    <t>Other Non-Cash Items</t>
  </si>
  <si>
    <t>(113)</t>
  </si>
  <si>
    <t>416</t>
  </si>
  <si>
    <t>440</t>
  </si>
  <si>
    <t>141</t>
  </si>
  <si>
    <t>1,007</t>
  </si>
  <si>
    <t>(403)</t>
  </si>
  <si>
    <t>303</t>
  </si>
  <si>
    <t>(958)</t>
  </si>
  <si>
    <t>(256)</t>
  </si>
  <si>
    <t>(496)</t>
  </si>
  <si>
    <t>162</t>
  </si>
  <si>
    <t>227</t>
  </si>
  <si>
    <t>Cash Provided by Operating Activities</t>
  </si>
  <si>
    <t>558</t>
  </si>
  <si>
    <t>1,039</t>
  </si>
  <si>
    <t>1,159</t>
  </si>
  <si>
    <t>1,238</t>
  </si>
  <si>
    <t>2,019</t>
  </si>
  <si>
    <t>1,018</t>
  </si>
  <si>
    <t>1,206</t>
  </si>
  <si>
    <t>3,096</t>
  </si>
  <si>
    <t>2,484</t>
  </si>
  <si>
    <t>2,114</t>
  </si>
  <si>
    <t>1,811</t>
  </si>
  <si>
    <t>5,699</t>
  </si>
  <si>
    <t>5,208</t>
  </si>
  <si>
    <t>3,168</t>
  </si>
  <si>
    <t>8,153</t>
  </si>
  <si>
    <t>17,400</t>
  </si>
  <si>
    <t>13,189</t>
  </si>
  <si>
    <t>8,306</t>
  </si>
  <si>
    <t>12,468</t>
  </si>
  <si>
    <t>15,181</t>
  </si>
  <si>
    <t>CAPEX</t>
  </si>
  <si>
    <t>(199)</t>
  </si>
  <si>
    <t>(80)</t>
  </si>
  <si>
    <t>(52)</t>
  </si>
  <si>
    <t>(51)</t>
  </si>
  <si>
    <t>(83)</t>
  </si>
  <si>
    <t>(251)</t>
  </si>
  <si>
    <t>(730)</t>
  </si>
  <si>
    <t>(1,426)</t>
  </si>
  <si>
    <t>(517)</t>
  </si>
  <si>
    <t>(707)</t>
  </si>
  <si>
    <t>(804)</t>
  </si>
  <si>
    <t>(1,188)</t>
  </si>
  <si>
    <t>(1,489)</t>
  </si>
  <si>
    <t>(1,012)</t>
  </si>
  <si>
    <t>(822)</t>
  </si>
  <si>
    <t>(1,081)</t>
  </si>
  <si>
    <t>(1,065)</t>
  </si>
  <si>
    <t>(1,365)</t>
  </si>
  <si>
    <t>(3,603)</t>
  </si>
  <si>
    <t>(2,529)</t>
  </si>
  <si>
    <t>(488)</t>
  </si>
  <si>
    <t>(616)</t>
  </si>
  <si>
    <t>(2,550)</t>
  </si>
  <si>
    <t>(1,699)</t>
  </si>
  <si>
    <t>(1,244)</t>
  </si>
  <si>
    <t>(2,658)</t>
  </si>
  <si>
    <t>(4,021)</t>
  </si>
  <si>
    <t>(5,817)</t>
  </si>
  <si>
    <t>(4,734)</t>
  </si>
  <si>
    <t>(8,879)</t>
  </si>
  <si>
    <t>(9,780)</t>
  </si>
  <si>
    <t>(8,223)</t>
  </si>
  <si>
    <t>(10,030)</t>
  </si>
  <si>
    <t>(12,067)</t>
  </si>
  <si>
    <t>Acquisitions Net</t>
  </si>
  <si>
    <t>(73)</t>
  </si>
  <si>
    <t>(159)</t>
  </si>
  <si>
    <t>(2,634)</t>
  </si>
  <si>
    <t>Purchases of Investments</t>
  </si>
  <si>
    <t>(407)</t>
  </si>
  <si>
    <t>(189)</t>
  </si>
  <si>
    <t>(114)</t>
  </si>
  <si>
    <t>(97)</t>
  </si>
  <si>
    <t>(218)</t>
  </si>
  <si>
    <t>(404)</t>
  </si>
  <si>
    <t>(720)</t>
  </si>
  <si>
    <t>(195)</t>
  </si>
  <si>
    <t>(447)</t>
  </si>
  <si>
    <t>(654)</t>
  </si>
  <si>
    <t>(2,889)</t>
  </si>
  <si>
    <t>(2,751)</t>
  </si>
  <si>
    <t>(2,977)</t>
  </si>
  <si>
    <t>(1,868)</t>
  </si>
  <si>
    <t>(758)</t>
  </si>
  <si>
    <t>(1,799)</t>
  </si>
  <si>
    <t>(1,849)</t>
  </si>
  <si>
    <t>(3,080)</t>
  </si>
  <si>
    <t>(1,466)</t>
  </si>
  <si>
    <t>(367)</t>
  </si>
  <si>
    <t>(414)</t>
  </si>
  <si>
    <t>(31)</t>
  </si>
  <si>
    <t>(751)</t>
  </si>
  <si>
    <t>(1,177)</t>
  </si>
  <si>
    <t>(1,089)</t>
  </si>
  <si>
    <t>(4,524)</t>
  </si>
  <si>
    <t>(1,178)</t>
  </si>
  <si>
    <t>(1,513)</t>
  </si>
  <si>
    <t>(945)</t>
  </si>
  <si>
    <t>(4,218)</t>
  </si>
  <si>
    <t>(1,857)</t>
  </si>
  <si>
    <t>(3,163)</t>
  </si>
  <si>
    <t>(1,770)</t>
  </si>
  <si>
    <t>Sales/Maturities of Investments</t>
  </si>
  <si>
    <t>415</t>
  </si>
  <si>
    <t>300</t>
  </si>
  <si>
    <t>652</t>
  </si>
  <si>
    <t>950</t>
  </si>
  <si>
    <t>1,690</t>
  </si>
  <si>
    <t>2,388</t>
  </si>
  <si>
    <t>3,443</t>
  </si>
  <si>
    <t>2,439</t>
  </si>
  <si>
    <t>1,171</t>
  </si>
  <si>
    <t>1,405</t>
  </si>
  <si>
    <t>1,836</t>
  </si>
  <si>
    <t>2,222</t>
  </si>
  <si>
    <t>2,696</t>
  </si>
  <si>
    <t>571</t>
  </si>
  <si>
    <t>557</t>
  </si>
  <si>
    <t>2,248</t>
  </si>
  <si>
    <t>4,025</t>
  </si>
  <si>
    <t>2,272</t>
  </si>
  <si>
    <t>2,106</t>
  </si>
  <si>
    <t>Other Investing Activities</t>
  </si>
  <si>
    <t>(77)</t>
  </si>
  <si>
    <t>196</t>
  </si>
  <si>
    <t>(360)</t>
  </si>
  <si>
    <t>(72)</t>
  </si>
  <si>
    <t>(110)</t>
  </si>
  <si>
    <t>233</t>
  </si>
  <si>
    <t>539</t>
  </si>
  <si>
    <t>632</t>
  </si>
  <si>
    <t>64</t>
  </si>
  <si>
    <t>(104)</t>
  </si>
  <si>
    <t>868</t>
  </si>
  <si>
    <t>(9,532)</t>
  </si>
  <si>
    <t>(12,318)</t>
  </si>
  <si>
    <t>Cash Used for Investing Activities</t>
  </si>
  <si>
    <t>(46)</t>
  </si>
  <si>
    <t>(480)</t>
  </si>
  <si>
    <t>(771)</t>
  </si>
  <si>
    <t>(980)</t>
  </si>
  <si>
    <t>(679)</t>
  </si>
  <si>
    <t>(186)</t>
  </si>
  <si>
    <t>(2,028)</t>
  </si>
  <si>
    <t>(1,523)</t>
  </si>
  <si>
    <t>(1,383)</t>
  </si>
  <si>
    <t>(514)</t>
  </si>
  <si>
    <t>(518)</t>
  </si>
  <si>
    <t>(1,313)</t>
  </si>
  <si>
    <t>(1,084)</t>
  </si>
  <si>
    <t>(1,756)</t>
  </si>
  <si>
    <t>(2,391)</t>
  </si>
  <si>
    <t>(2,092)</t>
  </si>
  <si>
    <t>(674)</t>
  </si>
  <si>
    <t>(448)</t>
  </si>
  <si>
    <t>(2,201)</t>
  </si>
  <si>
    <t>(2,312)</t>
  </si>
  <si>
    <t>(1,712)</t>
  </si>
  <si>
    <t>(2,453)</t>
  </si>
  <si>
    <t>(6,232)</t>
  </si>
  <si>
    <t>(3,068)</t>
  </si>
  <si>
    <t>(7,537)</t>
  </si>
  <si>
    <t>(8,216)</t>
  </si>
  <si>
    <t>(10,085)</t>
  </si>
  <si>
    <t>(7,589)</t>
  </si>
  <si>
    <t>(10,589)</t>
  </si>
  <si>
    <t>(11,585)</t>
  </si>
  <si>
    <t>Debt Repayment</t>
  </si>
  <si>
    <t>(429)</t>
  </si>
  <si>
    <t>(840)</t>
  </si>
  <si>
    <t>(1,215)</t>
  </si>
  <si>
    <t>(203)</t>
  </si>
  <si>
    <t>(743)</t>
  </si>
  <si>
    <t>(3,843)</t>
  </si>
  <si>
    <t>(2,329)</t>
  </si>
  <si>
    <t>(870)</t>
  </si>
  <si>
    <t>(2,558)</t>
  </si>
  <si>
    <t>(10,194)</t>
  </si>
  <si>
    <t>(3,340)</t>
  </si>
  <si>
    <t>(4,366)</t>
  </si>
  <si>
    <t>(1,520)</t>
  </si>
  <si>
    <t>(2,032)</t>
  </si>
  <si>
    <t>Common Stock Issued</t>
  </si>
  <si>
    <t>622</t>
  </si>
  <si>
    <t>248</t>
  </si>
  <si>
    <t>598</t>
  </si>
  <si>
    <t>72</t>
  </si>
  <si>
    <t>487</t>
  </si>
  <si>
    <t>113</t>
  </si>
  <si>
    <t>Common Stock Repurchased</t>
  </si>
  <si>
    <t>(68)</t>
  </si>
  <si>
    <t>(884)</t>
  </si>
  <si>
    <t>(148)</t>
  </si>
  <si>
    <t>(2,729)</t>
  </si>
  <si>
    <t>(1,294)</t>
  </si>
  <si>
    <t>(2,432)</t>
  </si>
  <si>
    <t>Dividends Paid</t>
  </si>
  <si>
    <t>(461)</t>
  </si>
  <si>
    <t>Other Financing Activities</t>
  </si>
  <si>
    <t>(206)</t>
  </si>
  <si>
    <t>329</t>
  </si>
  <si>
    <t>(88)</t>
  </si>
  <si>
    <t>294</t>
  </si>
  <si>
    <t>(386)</t>
  </si>
  <si>
    <t>(238)</t>
  </si>
  <si>
    <t>(207)</t>
  </si>
  <si>
    <t>353</t>
  </si>
  <si>
    <t>(350)</t>
  </si>
  <si>
    <t>(156)</t>
  </si>
  <si>
    <t>531</t>
  </si>
  <si>
    <t>2,146</t>
  </si>
  <si>
    <t>(388)</t>
  </si>
  <si>
    <t>314</t>
  </si>
  <si>
    <t>706</t>
  </si>
  <si>
    <t>2,495</t>
  </si>
  <si>
    <t>2,763</t>
  </si>
  <si>
    <t>2,942</t>
  </si>
  <si>
    <t>2,418</t>
  </si>
  <si>
    <t>4,300</t>
  </si>
  <si>
    <t>1,033</t>
  </si>
  <si>
    <t>1,945</t>
  </si>
  <si>
    <t>Cash Used/Provided by Financing Activities</t>
  </si>
  <si>
    <t>(48)</t>
  </si>
  <si>
    <t>(57)</t>
  </si>
  <si>
    <t>(219)</t>
  </si>
  <si>
    <t>(64)</t>
  </si>
  <si>
    <t>(139)</t>
  </si>
  <si>
    <t>(135)</t>
  </si>
  <si>
    <t>406</t>
  </si>
  <si>
    <t>(116)</t>
  </si>
  <si>
    <t>644</t>
  </si>
  <si>
    <t>2,215</t>
  </si>
  <si>
    <t>(290)</t>
  </si>
  <si>
    <t>(1,220)</t>
  </si>
  <si>
    <t>(1,036)</t>
  </si>
  <si>
    <t>(1,948)</t>
  </si>
  <si>
    <t>(718)</t>
  </si>
  <si>
    <t>1,745</t>
  </si>
  <si>
    <t>(7,776)</t>
  </si>
  <si>
    <t>(2,438)</t>
  </si>
  <si>
    <t>(317)</t>
  </si>
  <si>
    <t>(1,781)</t>
  </si>
  <si>
    <t>(2,980)</t>
  </si>
  <si>
    <t>Effect of Forex Changes on Cash</t>
  </si>
  <si>
    <t>(37)</t>
  </si>
  <si>
    <t>(106)</t>
  </si>
  <si>
    <t>Net Change In Cash</t>
  </si>
  <si>
    <t>31</t>
  </si>
  <si>
    <t>148</t>
  </si>
  <si>
    <t>343</t>
  </si>
  <si>
    <t>(264)</t>
  </si>
  <si>
    <t>407</t>
  </si>
  <si>
    <t>(71)</t>
  </si>
  <si>
    <t>172</t>
  </si>
  <si>
    <t>(84)</t>
  </si>
  <si>
    <t>907</t>
  </si>
  <si>
    <t>(949)</t>
  </si>
  <si>
    <t>(753)</t>
  </si>
  <si>
    <t>299</t>
  </si>
  <si>
    <t>1,270</t>
  </si>
  <si>
    <t>(1,863)</t>
  </si>
  <si>
    <t>1,853</t>
  </si>
  <si>
    <t>953</t>
  </si>
  <si>
    <t>411</t>
  </si>
  <si>
    <t>510</t>
  </si>
  <si>
    <t>Cash at the End of Period</t>
  </si>
  <si>
    <t>5,216</t>
  </si>
  <si>
    <t>6,587</t>
  </si>
  <si>
    <t>7,279</t>
  </si>
  <si>
    <t>7,690</t>
  </si>
  <si>
    <t>7,829</t>
  </si>
  <si>
    <t>8,339</t>
  </si>
  <si>
    <t>Cash at the Beginning of Period</t>
  </si>
  <si>
    <t>36</t>
  </si>
  <si>
    <t>4,263</t>
  </si>
  <si>
    <t>Free Cash Flow</t>
  </si>
  <si>
    <t>174</t>
  </si>
  <si>
    <t>307</t>
  </si>
  <si>
    <t>(365)</t>
  </si>
  <si>
    <t>44</t>
  </si>
  <si>
    <t>880</t>
  </si>
  <si>
    <t>(700)</t>
  </si>
  <si>
    <t>(434)</t>
  </si>
  <si>
    <t>(537)</t>
  </si>
  <si>
    <t>173</t>
  </si>
  <si>
    <t>654</t>
  </si>
  <si>
    <t>(2,666)</t>
  </si>
  <si>
    <t>(1,511)</t>
  </si>
  <si>
    <t>718</t>
  </si>
  <si>
    <t>(66)</t>
  </si>
  <si>
    <t>567</t>
  </si>
  <si>
    <t>3,041</t>
  </si>
  <si>
    <t>1,187</t>
  </si>
  <si>
    <t>(2,649)</t>
  </si>
  <si>
    <t>3,419</t>
  </si>
  <si>
    <t>8,521</t>
  </si>
  <si>
    <t>3,409</t>
  </si>
  <si>
    <t>2,438</t>
  </si>
  <si>
    <t>3,114</t>
  </si>
  <si>
    <t>Country</t>
  </si>
  <si>
    <t>Sector</t>
  </si>
  <si>
    <t>Industry</t>
  </si>
  <si>
    <t>Micron Technology, Inc.</t>
  </si>
  <si>
    <t>USA</t>
  </si>
  <si>
    <t>Information Technology</t>
  </si>
  <si>
    <t>Semiconductors</t>
  </si>
  <si>
    <t>Balance Sheet</t>
  </si>
  <si>
    <t>Current Assets</t>
  </si>
  <si>
    <t>Cash Flow</t>
  </si>
  <si>
    <t>Operating Cash Flow</t>
  </si>
  <si>
    <t>CapEx</t>
  </si>
  <si>
    <t>FCF</t>
  </si>
  <si>
    <t>Cash &amp; cash equivalents</t>
  </si>
  <si>
    <t>Short-term investments</t>
  </si>
  <si>
    <t>AR</t>
  </si>
  <si>
    <t>Inventories</t>
  </si>
  <si>
    <t>Assets held for sale</t>
  </si>
  <si>
    <t>Other current assets</t>
  </si>
  <si>
    <t>Long-term marketable investments</t>
  </si>
  <si>
    <t>Operating lease right-of-use assets</t>
  </si>
  <si>
    <t>Intangible assets</t>
  </si>
  <si>
    <t>deferred tax assets</t>
  </si>
  <si>
    <t>Other non-current Assets</t>
  </si>
  <si>
    <t>Total Non-current Assets</t>
  </si>
  <si>
    <t>Current Liabilities</t>
  </si>
  <si>
    <t>AP &amp; Accrued expenses</t>
  </si>
  <si>
    <t>Current Debt</t>
  </si>
  <si>
    <t>Other current liabilities</t>
  </si>
  <si>
    <t>Non-current Liabilities</t>
  </si>
  <si>
    <t>Long-term debt</t>
  </si>
  <si>
    <t>Noncurrent operating lease liabilities</t>
  </si>
  <si>
    <t>Other noncurrent liabilities</t>
  </si>
  <si>
    <t>Total Non-current Liabilities</t>
  </si>
  <si>
    <t>Equity</t>
  </si>
  <si>
    <t>Common stock</t>
  </si>
  <si>
    <t>Additional capital</t>
  </si>
  <si>
    <t>Retained earnings</t>
  </si>
  <si>
    <t>Treasury Stock</t>
  </si>
  <si>
    <t>Accumulated other comprehensive income</t>
  </si>
  <si>
    <t>Total Equity &amp; Liabilities</t>
  </si>
  <si>
    <t>COGs</t>
  </si>
  <si>
    <t>R&amp;D</t>
  </si>
  <si>
    <t>SG&amp;A</t>
  </si>
  <si>
    <t>Restructure and asset impairments</t>
  </si>
  <si>
    <t>Other operating expense (income)</t>
  </si>
  <si>
    <t>Total Operating Expenses</t>
  </si>
  <si>
    <t>Interest income</t>
  </si>
  <si>
    <t>Interest expense</t>
  </si>
  <si>
    <t>Other non-operating income (expense), net</t>
  </si>
  <si>
    <t>Income before tax</t>
  </si>
  <si>
    <t>Tax</t>
  </si>
  <si>
    <t>Equity in net income (loss) of equity method investments</t>
  </si>
  <si>
    <t>EPS - Basic</t>
  </si>
  <si>
    <t>EPS - Diluted</t>
  </si>
  <si>
    <t>Shares - Basic</t>
  </si>
  <si>
    <t>Shares - Diluted</t>
  </si>
  <si>
    <t>Income Statement *in millions, USD</t>
  </si>
  <si>
    <t>Net income attributalbe to noncontrolling intersts</t>
  </si>
  <si>
    <t>Net Income attributable to Micron</t>
  </si>
  <si>
    <t>Quarter</t>
  </si>
  <si>
    <t>Filing Date</t>
  </si>
  <si>
    <t>Period of Report</t>
  </si>
  <si>
    <t>Noncurrent unearned government incentives</t>
  </si>
  <si>
    <t>Revenue Breakdown *in millions, USD</t>
  </si>
  <si>
    <t>Mobile Business Unit (MBU)</t>
  </si>
  <si>
    <t>Embedded Business Unit (EBU)</t>
  </si>
  <si>
    <t>Storage Business Unit (SBU)</t>
  </si>
  <si>
    <t>Compute and Networking Business Unite (CNBU)</t>
  </si>
  <si>
    <t xml:space="preserve">Revenue  </t>
  </si>
  <si>
    <t>Expenses</t>
  </si>
  <si>
    <t>Margin</t>
  </si>
  <si>
    <t>Other</t>
  </si>
  <si>
    <t>Revenue by Region</t>
  </si>
  <si>
    <t>United States</t>
  </si>
  <si>
    <t>Taiwan</t>
  </si>
  <si>
    <t>Mainland China</t>
  </si>
  <si>
    <t>Japan</t>
  </si>
  <si>
    <t>Hong Kong</t>
  </si>
  <si>
    <t>Other Asia Pacific</t>
  </si>
  <si>
    <t>Total Revenue</t>
  </si>
  <si>
    <t>Share buyback - common stock</t>
  </si>
  <si>
    <t xml:space="preserve">Dividends </t>
  </si>
  <si>
    <t>Total Micron Shareholders' Equity</t>
  </si>
  <si>
    <t>Noncontrolling interest in subsidiary</t>
  </si>
  <si>
    <t>Redeemable noncontrolling interests</t>
  </si>
  <si>
    <t>Share buyback - treasury stock</t>
  </si>
  <si>
    <t>Revenue by Product</t>
  </si>
  <si>
    <t>DRAM</t>
  </si>
  <si>
    <t>NAND</t>
  </si>
  <si>
    <t>Other (primarily 3D Xpoint memory and NOR)</t>
  </si>
  <si>
    <t xml:space="preserve">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</si>
</sst>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7" formatCode="&quot;$&quot;#,##0.00"/>
  </numFmts>
  <fonts count="7"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4" fillId="2" borderId="0" xfId="0" applyFont="1" applyFill="1"/>
    <xf numFmtId="0" fontId="2" fillId="2" borderId="0" xfId="0" applyFont="1" applyFill="1"/>
    <xf numFmtId="3" fontId="4" fillId="2" borderId="0" xfId="0" applyNumberFormat="1" applyFont="1" applyFill="1"/>
    <xf numFmtId="0" fontId="5" fillId="3" borderId="0" xfId="0" applyFont="1" applyFill="1"/>
    <xf numFmtId="3" fontId="0" fillId="3" borderId="0" xfId="0" applyNumberFormat="1" applyFill="1"/>
    <xf numFmtId="0" fontId="0" fillId="0" borderId="2" xfId="0" applyBorder="1"/>
    <xf numFmtId="3" fontId="0" fillId="0" borderId="2" xfId="0" applyNumberFormat="1" applyBorder="1"/>
    <xf numFmtId="3" fontId="2" fillId="2" borderId="0" xfId="0" applyNumberFormat="1" applyFont="1" applyFill="1"/>
    <xf numFmtId="0" fontId="3" fillId="0" borderId="0" xfId="0" applyFont="1"/>
    <xf numFmtId="2" fontId="0" fillId="0" borderId="0" xfId="0" applyNumberFormat="1"/>
    <xf numFmtId="9" fontId="0" fillId="0" borderId="0" xfId="0" applyNumberFormat="1"/>
    <xf numFmtId="9" fontId="0" fillId="0" borderId="2" xfId="0" applyNumberFormat="1" applyBorder="1"/>
    <xf numFmtId="3" fontId="3" fillId="0" borderId="0" xfId="0" applyNumberFormat="1" applyFont="1"/>
    <xf numFmtId="3" fontId="5" fillId="3" borderId="0" xfId="0" applyNumberFormat="1" applyFont="1" applyFill="1"/>
    <xf numFmtId="3" fontId="3" fillId="0" borderId="3" xfId="0" applyNumberFormat="1" applyFont="1" applyBorder="1"/>
    <xf numFmtId="3" fontId="6" fillId="3" borderId="0" xfId="0" applyNumberFormat="1" applyFont="1" applyFill="1"/>
    <xf numFmtId="3" fontId="3" fillId="0" borderId="2" xfId="0" applyNumberFormat="1" applyFont="1" applyBorder="1"/>
    <xf numFmtId="3" fontId="0" fillId="2" borderId="0" xfId="0" applyNumberFormat="1" applyFill="1"/>
    <xf numFmtId="3" fontId="3" fillId="0" borderId="0" xfId="0" applyNumberFormat="1" applyFont="1" applyBorder="1"/>
    <xf numFmtId="3" fontId="0" fillId="0" borderId="0" xfId="0" applyNumberFormat="1" applyFont="1" applyFill="1"/>
    <xf numFmtId="3" fontId="0" fillId="0" borderId="2" xfId="0" applyNumberFormat="1" applyFont="1" applyBorder="1"/>
    <xf numFmtId="16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en-US</v>
    <v>a1y4oc</v>
    <v>268435456</v>
    <v>1</v>
    <v>Powered by Refinitiv</v>
    <v>0</v>
    <v>MICRON TECHNOLOGY, INC. (XNAS:MU)</v>
    <v>2</v>
    <v>3</v>
    <v>Finance</v>
    <v>4</v>
    <v>86.24</v>
    <v>48.43</v>
    <v>1.4112</v>
    <v>1.33</v>
    <v>-2.9880000000000002E-3</v>
    <v>2.3938000000000001E-2</v>
    <v>-0.17</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56.92</v>
    <v>Semiconductors &amp; Semiconductor Equipment</v>
    <v>Stock</v>
    <v>44994.040032360936</v>
    <v>0</v>
    <v>55.35</v>
    <v>60625770000</v>
    <v>MICRON TECHNOLOGY, INC.</v>
    <v>MICRON TECHNOLOGY, INC.</v>
    <v>55.84</v>
    <v>10.3172</v>
    <v>55.56</v>
    <v>56.89</v>
    <v>56.72</v>
    <v>1091177000</v>
    <v>MU</v>
    <v>MICRON TECHNOLOGY, INC. (XNAS:MU)</v>
    <v>11515668</v>
    <v>12929011</v>
    <v>1984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5" sqref="C5"/>
    </sheetView>
  </sheetViews>
  <sheetFormatPr defaultRowHeight="14.5" x14ac:dyDescent="0.35"/>
  <sheetData>
    <row r="1" spans="1:2" x14ac:dyDescent="0.35">
      <c r="A1" t="e" vm="1">
        <v>#VALUE!</v>
      </c>
    </row>
    <row r="2" spans="1:2" x14ac:dyDescent="0.35">
      <c r="A2" s="3" t="s">
        <v>3</v>
      </c>
      <c r="B2" s="4" cm="1">
        <f t="array" ref="B2">_FV(A1,"Price")</f>
        <v>56.89</v>
      </c>
    </row>
    <row r="3" spans="1:2" x14ac:dyDescent="0.35">
      <c r="A3" s="3" t="s">
        <v>4</v>
      </c>
      <c r="B3" s="5" cm="1">
        <f t="array" ref="B3">_FV(A1,"Shares outstanding",TRUE)/1000000</f>
        <v>1091.1769999999999</v>
      </c>
    </row>
    <row r="4" spans="1:2" x14ac:dyDescent="0.35">
      <c r="A4" s="3" t="s">
        <v>5</v>
      </c>
      <c r="B4" s="6">
        <f>B2*B3</f>
        <v>62077.059529999999</v>
      </c>
    </row>
    <row r="5" spans="1:2" x14ac:dyDescent="0.35">
      <c r="A5" s="3" t="s">
        <v>6</v>
      </c>
      <c r="B5" s="5"/>
    </row>
    <row r="6" spans="1:2" x14ac:dyDescent="0.35">
      <c r="A6" s="3" t="s">
        <v>7</v>
      </c>
      <c r="B6" s="5"/>
    </row>
    <row r="7" spans="1:2" x14ac:dyDescent="0.35">
      <c r="A7" s="3" t="s">
        <v>8</v>
      </c>
      <c r="B7" s="6"/>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B9" sqref="B9"/>
    </sheetView>
  </sheetViews>
  <sheetFormatPr defaultRowHeight="14.5" x14ac:dyDescent="0.35"/>
  <sheetData>
    <row r="1" spans="1:4" x14ac:dyDescent="0.35">
      <c r="B1" s="2"/>
      <c r="C1" s="2"/>
      <c r="D1" s="2"/>
    </row>
    <row r="2" spans="1:4" x14ac:dyDescent="0.35">
      <c r="A2" s="2"/>
    </row>
    <row r="4" spans="1:4" x14ac:dyDescent="0.35">
      <c r="A4" t="s">
        <v>0</v>
      </c>
      <c r="B4" t="s">
        <v>2163</v>
      </c>
    </row>
    <row r="5" spans="1:4" x14ac:dyDescent="0.35">
      <c r="A5" t="s">
        <v>1</v>
      </c>
      <c r="B5" t="s">
        <v>2</v>
      </c>
    </row>
    <row r="6" spans="1:4" x14ac:dyDescent="0.35">
      <c r="A6" t="s">
        <v>2160</v>
      </c>
      <c r="B6" t="s">
        <v>2164</v>
      </c>
    </row>
    <row r="7" spans="1:4" x14ac:dyDescent="0.35">
      <c r="A7" t="s">
        <v>2161</v>
      </c>
      <c r="B7" t="s">
        <v>2165</v>
      </c>
    </row>
    <row r="8" spans="1:4" x14ac:dyDescent="0.35">
      <c r="A8" t="s">
        <v>2162</v>
      </c>
      <c r="B8" t="s">
        <v>2166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4FA7-528A-4DF1-AA34-F37631404A0D}">
  <dimension ref="A1:BB135"/>
  <sheetViews>
    <sheetView tabSelected="1" workbookViewId="0">
      <pane xSplit="2" ySplit="3" topLeftCell="H29" activePane="bottomRight" state="frozen"/>
      <selection pane="topRight" activeCell="C1" sqref="C1"/>
      <selection pane="bottomLeft" activeCell="A4" sqref="A4"/>
      <selection pane="bottomRight" activeCell="K79" sqref="K79"/>
    </sheetView>
  </sheetViews>
  <sheetFormatPr defaultRowHeight="14.5" x14ac:dyDescent="0.35"/>
  <cols>
    <col min="2" max="2" width="30.81640625" customWidth="1"/>
    <col min="19" max="19" width="9.26953125" bestFit="1" customWidth="1"/>
  </cols>
  <sheetData>
    <row r="1" spans="2:20" x14ac:dyDescent="0.35">
      <c r="B1" t="s">
        <v>2220</v>
      </c>
    </row>
    <row r="2" spans="2:20" x14ac:dyDescent="0.35">
      <c r="B2" t="s">
        <v>2221</v>
      </c>
    </row>
    <row r="3" spans="2:20" x14ac:dyDescent="0.35">
      <c r="B3" t="s">
        <v>2222</v>
      </c>
      <c r="H3">
        <f>I3-1</f>
        <v>2011</v>
      </c>
      <c r="I3">
        <f t="shared" ref="I3:Q3" si="0">J3-1</f>
        <v>2012</v>
      </c>
      <c r="J3">
        <f t="shared" si="0"/>
        <v>2013</v>
      </c>
      <c r="K3">
        <f t="shared" si="0"/>
        <v>2014</v>
      </c>
      <c r="L3">
        <f t="shared" si="0"/>
        <v>2015</v>
      </c>
      <c r="M3">
        <f t="shared" si="0"/>
        <v>2016</v>
      </c>
      <c r="N3">
        <f t="shared" si="0"/>
        <v>2017</v>
      </c>
      <c r="O3">
        <f t="shared" si="0"/>
        <v>2018</v>
      </c>
      <c r="P3">
        <f t="shared" si="0"/>
        <v>2019</v>
      </c>
      <c r="Q3">
        <f t="shared" si="0"/>
        <v>2020</v>
      </c>
      <c r="R3">
        <f>S3-1</f>
        <v>2021</v>
      </c>
      <c r="S3">
        <v>2022</v>
      </c>
    </row>
    <row r="4" spans="2:20" s="8" customFormat="1" x14ac:dyDescent="0.35">
      <c r="B4" s="8" t="s">
        <v>2224</v>
      </c>
    </row>
    <row r="5" spans="2:20" s="10" customFormat="1" x14ac:dyDescent="0.35">
      <c r="B5" s="10" t="s">
        <v>2228</v>
      </c>
    </row>
    <row r="6" spans="2:20" x14ac:dyDescent="0.35">
      <c r="B6" t="s">
        <v>2229</v>
      </c>
      <c r="C6" s="5"/>
      <c r="D6" s="5"/>
      <c r="E6" s="5"/>
      <c r="F6" s="5"/>
      <c r="G6" s="5"/>
      <c r="H6" s="5"/>
      <c r="I6" s="5"/>
      <c r="J6" s="5"/>
      <c r="K6" s="5"/>
      <c r="L6" s="5"/>
      <c r="M6" s="5"/>
      <c r="N6" s="5"/>
      <c r="O6" s="5">
        <v>15252</v>
      </c>
      <c r="P6" s="5">
        <v>9968</v>
      </c>
      <c r="Q6" s="5">
        <v>9184</v>
      </c>
      <c r="R6" s="5">
        <v>12280</v>
      </c>
      <c r="S6" s="5">
        <v>13693</v>
      </c>
      <c r="T6" s="5"/>
    </row>
    <row r="7" spans="2:20" s="12" customFormat="1" x14ac:dyDescent="0.35">
      <c r="B7" s="12" t="s">
        <v>2230</v>
      </c>
      <c r="C7" s="13"/>
      <c r="D7" s="13"/>
      <c r="E7" s="13"/>
      <c r="F7" s="13"/>
      <c r="G7" s="13"/>
      <c r="H7" s="13">
        <f>H6-H8</f>
        <v>0</v>
      </c>
      <c r="I7" s="13">
        <f t="shared" ref="I7:P7" si="1">I6-I8</f>
        <v>0</v>
      </c>
      <c r="J7" s="13">
        <f t="shared" si="1"/>
        <v>0</v>
      </c>
      <c r="K7" s="13">
        <f t="shared" si="1"/>
        <v>0</v>
      </c>
      <c r="L7" s="13">
        <f t="shared" si="1"/>
        <v>0</v>
      </c>
      <c r="M7" s="13">
        <f t="shared" si="1"/>
        <v>0</v>
      </c>
      <c r="N7" s="13">
        <f t="shared" si="1"/>
        <v>0</v>
      </c>
      <c r="O7" s="13">
        <f t="shared" si="1"/>
        <v>5479</v>
      </c>
      <c r="P7" s="13">
        <f t="shared" si="1"/>
        <v>5323</v>
      </c>
      <c r="Q7" s="13">
        <f>Q6-Q8</f>
        <v>7174</v>
      </c>
      <c r="R7" s="13">
        <f>R6-R8</f>
        <v>7985</v>
      </c>
      <c r="S7" s="13">
        <f>S6-S8</f>
        <v>7849</v>
      </c>
      <c r="T7" s="13"/>
    </row>
    <row r="8" spans="2:20" s="15" customFormat="1" x14ac:dyDescent="0.35">
      <c r="B8" s="15" t="s">
        <v>826</v>
      </c>
      <c r="C8" s="19"/>
      <c r="D8" s="19"/>
      <c r="E8" s="19"/>
      <c r="F8" s="19"/>
      <c r="G8" s="19"/>
      <c r="H8" s="19"/>
      <c r="I8" s="19"/>
      <c r="J8" s="19"/>
      <c r="K8" s="19"/>
      <c r="L8" s="19"/>
      <c r="M8" s="19"/>
      <c r="N8" s="19"/>
      <c r="O8" s="19">
        <v>9773</v>
      </c>
      <c r="P8" s="19">
        <v>4645</v>
      </c>
      <c r="Q8" s="19">
        <v>2010</v>
      </c>
      <c r="R8" s="19">
        <v>4295</v>
      </c>
      <c r="S8" s="19">
        <v>5844</v>
      </c>
      <c r="T8" s="19"/>
    </row>
    <row r="9" spans="2:20" s="17" customFormat="1" x14ac:dyDescent="0.35">
      <c r="B9" s="17" t="s">
        <v>2231</v>
      </c>
      <c r="H9" s="17" t="e">
        <f t="shared" ref="H9" si="2">H8/H6</f>
        <v>#DIV/0!</v>
      </c>
      <c r="I9" s="17" t="e">
        <f t="shared" ref="I9" si="3">I8/I6</f>
        <v>#DIV/0!</v>
      </c>
      <c r="J9" s="17" t="e">
        <f t="shared" ref="J9" si="4">J8/J6</f>
        <v>#DIV/0!</v>
      </c>
      <c r="K9" s="17" t="e">
        <f t="shared" ref="K9" si="5">K8/K6</f>
        <v>#DIV/0!</v>
      </c>
      <c r="L9" s="17" t="e">
        <f t="shared" ref="L9" si="6">L8/L6</f>
        <v>#DIV/0!</v>
      </c>
      <c r="M9" s="17" t="e">
        <f t="shared" ref="M9" si="7">M8/M6</f>
        <v>#DIV/0!</v>
      </c>
      <c r="N9" s="17" t="e">
        <f t="shared" ref="N9" si="8">N8/N6</f>
        <v>#DIV/0!</v>
      </c>
      <c r="O9" s="17">
        <f t="shared" ref="O9" si="9">O8/O6</f>
        <v>0.64076842381327037</v>
      </c>
      <c r="P9" s="17">
        <f t="shared" ref="P9" si="10">P8/P6</f>
        <v>0.4659911717495987</v>
      </c>
      <c r="Q9" s="17">
        <f t="shared" ref="Q9" si="11">Q8/Q6</f>
        <v>0.21885888501742159</v>
      </c>
      <c r="R9" s="17">
        <f t="shared" ref="R9" si="12">R8/R6</f>
        <v>0.34975570032573289</v>
      </c>
      <c r="S9" s="17">
        <f t="shared" ref="S9" si="13">S8/S6</f>
        <v>0.426787409625356</v>
      </c>
    </row>
    <row r="10" spans="2:20" s="10" customFormat="1" x14ac:dyDescent="0.35">
      <c r="B10" s="10" t="s">
        <v>2225</v>
      </c>
      <c r="C10" s="20"/>
      <c r="D10" s="20"/>
      <c r="E10" s="20"/>
      <c r="F10" s="20"/>
      <c r="G10" s="20"/>
      <c r="H10" s="20"/>
      <c r="I10" s="20"/>
      <c r="J10" s="20"/>
      <c r="K10" s="20"/>
      <c r="L10" s="20"/>
      <c r="M10" s="20"/>
      <c r="N10" s="20"/>
      <c r="O10" s="20"/>
      <c r="P10" s="20"/>
      <c r="Q10" s="20"/>
      <c r="R10" s="20"/>
      <c r="S10" s="20"/>
      <c r="T10" s="20"/>
    </row>
    <row r="11" spans="2:20" x14ac:dyDescent="0.35">
      <c r="B11" t="s">
        <v>2229</v>
      </c>
      <c r="C11" s="5"/>
      <c r="D11" s="5"/>
      <c r="E11" s="5"/>
      <c r="F11" s="5"/>
      <c r="G11" s="5"/>
      <c r="H11" s="5"/>
      <c r="I11" s="5"/>
      <c r="J11" s="5"/>
      <c r="K11" s="5"/>
      <c r="L11" s="5">
        <v>3692</v>
      </c>
      <c r="M11" s="5">
        <v>2569</v>
      </c>
      <c r="N11" s="5">
        <v>4424</v>
      </c>
      <c r="O11" s="5">
        <v>6579</v>
      </c>
      <c r="P11" s="5">
        <v>6403</v>
      </c>
      <c r="Q11" s="5">
        <v>5702</v>
      </c>
      <c r="R11" s="5">
        <v>7203</v>
      </c>
      <c r="S11" s="5">
        <v>7260</v>
      </c>
      <c r="T11" s="5"/>
    </row>
    <row r="12" spans="2:20" s="12" customFormat="1" x14ac:dyDescent="0.35">
      <c r="B12" s="12" t="s">
        <v>2230</v>
      </c>
      <c r="C12" s="13"/>
      <c r="D12" s="13"/>
      <c r="E12" s="13"/>
      <c r="F12" s="13"/>
      <c r="G12" s="13"/>
      <c r="H12" s="13">
        <f>H11-H13</f>
        <v>0</v>
      </c>
      <c r="I12" s="13">
        <f t="shared" ref="I12:S12" si="14">I11-I13</f>
        <v>0</v>
      </c>
      <c r="J12" s="13">
        <f t="shared" si="14"/>
        <v>0</v>
      </c>
      <c r="K12" s="13">
        <f t="shared" si="14"/>
        <v>0</v>
      </c>
      <c r="L12" s="13">
        <f t="shared" si="14"/>
        <v>2526</v>
      </c>
      <c r="M12" s="13">
        <f t="shared" si="14"/>
        <v>2472</v>
      </c>
      <c r="N12" s="13">
        <f t="shared" si="14"/>
        <v>3497</v>
      </c>
      <c r="O12" s="13">
        <f t="shared" si="14"/>
        <v>3546</v>
      </c>
      <c r="P12" s="13">
        <f t="shared" si="14"/>
        <v>3797</v>
      </c>
      <c r="Q12" s="13">
        <f t="shared" si="14"/>
        <v>4628</v>
      </c>
      <c r="R12" s="13">
        <f t="shared" si="14"/>
        <v>5030</v>
      </c>
      <c r="S12" s="13">
        <f t="shared" si="14"/>
        <v>5100</v>
      </c>
      <c r="T12" s="13"/>
    </row>
    <row r="13" spans="2:20" s="15" customFormat="1" x14ac:dyDescent="0.35">
      <c r="B13" s="15" t="s">
        <v>826</v>
      </c>
      <c r="C13" s="19"/>
      <c r="D13" s="19"/>
      <c r="E13" s="19"/>
      <c r="F13" s="19"/>
      <c r="G13" s="19"/>
      <c r="H13" s="19"/>
      <c r="I13" s="19"/>
      <c r="J13" s="19"/>
      <c r="K13" s="19"/>
      <c r="L13" s="19">
        <v>1166</v>
      </c>
      <c r="M13" s="19">
        <v>97</v>
      </c>
      <c r="N13" s="19">
        <v>927</v>
      </c>
      <c r="O13" s="19">
        <v>3033</v>
      </c>
      <c r="P13" s="19">
        <v>2606</v>
      </c>
      <c r="Q13" s="19">
        <v>1074</v>
      </c>
      <c r="R13" s="19">
        <v>2173</v>
      </c>
      <c r="S13" s="19">
        <v>2160</v>
      </c>
      <c r="T13" s="19"/>
    </row>
    <row r="14" spans="2:20" s="17" customFormat="1" x14ac:dyDescent="0.35">
      <c r="B14" s="17" t="s">
        <v>2231</v>
      </c>
      <c r="H14" s="17" t="e">
        <f t="shared" ref="H14" si="15">H13/H11</f>
        <v>#DIV/0!</v>
      </c>
      <c r="I14" s="17" t="e">
        <f t="shared" ref="I14" si="16">I13/I11</f>
        <v>#DIV/0!</v>
      </c>
      <c r="J14" s="17" t="e">
        <f t="shared" ref="J14" si="17">J13/J11</f>
        <v>#DIV/0!</v>
      </c>
      <c r="K14" s="17" t="e">
        <f t="shared" ref="K14" si="18">K13/K11</f>
        <v>#DIV/0!</v>
      </c>
      <c r="L14" s="17">
        <f t="shared" ref="L14" si="19">L13/L11</f>
        <v>0.31581798483206935</v>
      </c>
      <c r="M14" s="17">
        <f t="shared" ref="M14" si="20">M13/M11</f>
        <v>3.7757882444530946E-2</v>
      </c>
      <c r="N14" s="17">
        <f t="shared" ref="N14" si="21">N13/N11</f>
        <v>0.2095388788426763</v>
      </c>
      <c r="O14" s="17">
        <f t="shared" ref="O14" si="22">O13/O11</f>
        <v>0.46101231190150477</v>
      </c>
      <c r="P14" s="17">
        <f t="shared" ref="P14" si="23">P13/P11</f>
        <v>0.40699672028736528</v>
      </c>
      <c r="Q14" s="17">
        <f t="shared" ref="Q14" si="24">Q13/Q11</f>
        <v>0.18835496317081726</v>
      </c>
      <c r="R14" s="17">
        <f t="shared" ref="R14" si="25">R13/R11</f>
        <v>0.3016798556157157</v>
      </c>
      <c r="S14" s="17">
        <f t="shared" ref="S14" si="26">S13/S11</f>
        <v>0.2975206611570248</v>
      </c>
    </row>
    <row r="15" spans="2:20" s="10" customFormat="1" x14ac:dyDescent="0.35">
      <c r="B15" s="10" t="s">
        <v>2226</v>
      </c>
      <c r="C15" s="20"/>
      <c r="D15" s="20"/>
      <c r="E15" s="20"/>
      <c r="F15" s="20"/>
      <c r="G15" s="20"/>
      <c r="H15" s="20"/>
      <c r="I15" s="20"/>
      <c r="J15" s="20"/>
      <c r="K15" s="20"/>
      <c r="L15" s="20"/>
      <c r="M15" s="20"/>
      <c r="N15" s="20"/>
      <c r="O15" s="20"/>
      <c r="P15" s="20"/>
      <c r="Q15" s="20"/>
      <c r="R15" s="20"/>
      <c r="S15" s="20"/>
      <c r="T15" s="20"/>
    </row>
    <row r="16" spans="2:20" x14ac:dyDescent="0.35">
      <c r="B16" t="s">
        <v>2229</v>
      </c>
      <c r="C16" s="5"/>
      <c r="D16" s="5"/>
      <c r="E16" s="5"/>
      <c r="F16" s="5"/>
      <c r="G16" s="5"/>
      <c r="H16" s="5"/>
      <c r="I16" s="5"/>
      <c r="J16" s="5"/>
      <c r="K16" s="5"/>
      <c r="L16" s="5"/>
      <c r="M16" s="5"/>
      <c r="N16" s="5"/>
      <c r="O16" s="5">
        <v>3479</v>
      </c>
      <c r="P16" s="5">
        <v>3137</v>
      </c>
      <c r="Q16" s="5">
        <v>2759</v>
      </c>
      <c r="R16" s="5">
        <v>4209</v>
      </c>
      <c r="S16" s="5">
        <v>5235</v>
      </c>
      <c r="T16" s="5"/>
    </row>
    <row r="17" spans="2:20" s="12" customFormat="1" x14ac:dyDescent="0.35">
      <c r="B17" s="12" t="s">
        <v>2230</v>
      </c>
      <c r="C17" s="13"/>
      <c r="D17" s="13"/>
      <c r="E17" s="13"/>
      <c r="F17" s="13"/>
      <c r="G17" s="13"/>
      <c r="H17" s="13">
        <f>H16-H18</f>
        <v>0</v>
      </c>
      <c r="I17" s="13">
        <f t="shared" ref="I17:S17" si="27">I16-I18</f>
        <v>0</v>
      </c>
      <c r="J17" s="13">
        <f t="shared" si="27"/>
        <v>0</v>
      </c>
      <c r="K17" s="13">
        <f t="shared" si="27"/>
        <v>0</v>
      </c>
      <c r="L17" s="13">
        <f t="shared" si="27"/>
        <v>0</v>
      </c>
      <c r="M17" s="13">
        <f t="shared" si="27"/>
        <v>0</v>
      </c>
      <c r="N17" s="13">
        <f t="shared" si="27"/>
        <v>0</v>
      </c>
      <c r="O17" s="13">
        <f t="shared" si="27"/>
        <v>2006</v>
      </c>
      <c r="P17" s="13">
        <f t="shared" si="27"/>
        <v>2214</v>
      </c>
      <c r="Q17" s="13">
        <f t="shared" si="27"/>
        <v>2458</v>
      </c>
      <c r="R17" s="13">
        <f t="shared" si="27"/>
        <v>3203</v>
      </c>
      <c r="S17" s="13">
        <f t="shared" si="27"/>
        <v>3483</v>
      </c>
      <c r="T17" s="13"/>
    </row>
    <row r="18" spans="2:20" s="15" customFormat="1" x14ac:dyDescent="0.35">
      <c r="B18" s="15" t="s">
        <v>826</v>
      </c>
      <c r="C18" s="19"/>
      <c r="D18" s="19"/>
      <c r="E18" s="19"/>
      <c r="F18" s="19"/>
      <c r="G18" s="19"/>
      <c r="H18" s="19"/>
      <c r="I18" s="19"/>
      <c r="J18" s="19"/>
      <c r="K18" s="19"/>
      <c r="L18" s="19"/>
      <c r="M18" s="19"/>
      <c r="N18" s="19"/>
      <c r="O18" s="19">
        <v>1473</v>
      </c>
      <c r="P18" s="19">
        <v>923</v>
      </c>
      <c r="Q18" s="19">
        <v>301</v>
      </c>
      <c r="R18" s="19">
        <v>1006</v>
      </c>
      <c r="S18" s="19">
        <v>1752</v>
      </c>
      <c r="T18" s="19"/>
    </row>
    <row r="19" spans="2:20" s="17" customFormat="1" x14ac:dyDescent="0.35">
      <c r="B19" s="17" t="s">
        <v>2231</v>
      </c>
      <c r="H19" s="17" t="e">
        <f t="shared" ref="H19" si="28">H18/H16</f>
        <v>#DIV/0!</v>
      </c>
      <c r="I19" s="17" t="e">
        <f t="shared" ref="I19" si="29">I18/I16</f>
        <v>#DIV/0!</v>
      </c>
      <c r="J19" s="17" t="e">
        <f t="shared" ref="J19" si="30">J18/J16</f>
        <v>#DIV/0!</v>
      </c>
      <c r="K19" s="17" t="e">
        <f t="shared" ref="K19" si="31">K18/K16</f>
        <v>#DIV/0!</v>
      </c>
      <c r="L19" s="17" t="e">
        <f t="shared" ref="L19" si="32">L18/L16</f>
        <v>#DIV/0!</v>
      </c>
      <c r="M19" s="17" t="e">
        <f t="shared" ref="M19" si="33">M18/M16</f>
        <v>#DIV/0!</v>
      </c>
      <c r="N19" s="17" t="e">
        <f t="shared" ref="N19" si="34">N18/N16</f>
        <v>#DIV/0!</v>
      </c>
      <c r="O19" s="17">
        <f t="shared" ref="O19" si="35">O18/O16</f>
        <v>0.42339752802529462</v>
      </c>
      <c r="P19" s="17">
        <f t="shared" ref="P19" si="36">P18/P16</f>
        <v>0.29423015620019127</v>
      </c>
      <c r="Q19" s="17">
        <f t="shared" ref="Q19" si="37">Q18/Q16</f>
        <v>0.10909749909387459</v>
      </c>
      <c r="R19" s="17">
        <f t="shared" ref="R19" si="38">R18/R16</f>
        <v>0.23901164172012354</v>
      </c>
      <c r="S19" s="17">
        <f t="shared" ref="S19" si="39">S18/S16</f>
        <v>0.33467048710601721</v>
      </c>
    </row>
    <row r="20" spans="2:20" s="10" customFormat="1" x14ac:dyDescent="0.35">
      <c r="B20" s="10" t="s">
        <v>2227</v>
      </c>
      <c r="C20" s="20"/>
      <c r="D20" s="20"/>
      <c r="E20" s="20"/>
      <c r="F20" s="20"/>
      <c r="G20" s="20"/>
      <c r="H20" s="20"/>
      <c r="I20" s="20"/>
      <c r="J20" s="20"/>
      <c r="K20" s="20"/>
      <c r="L20" s="20"/>
      <c r="M20" s="20"/>
      <c r="N20" s="20"/>
      <c r="O20" s="20"/>
      <c r="P20" s="20"/>
      <c r="Q20" s="20"/>
      <c r="R20" s="20"/>
      <c r="S20" s="20"/>
      <c r="T20" s="20"/>
    </row>
    <row r="21" spans="2:20" x14ac:dyDescent="0.35">
      <c r="B21" t="s">
        <v>2229</v>
      </c>
      <c r="C21" s="5"/>
      <c r="D21" s="5"/>
      <c r="E21" s="5"/>
      <c r="F21" s="5"/>
      <c r="G21" s="5"/>
      <c r="H21" s="5"/>
      <c r="I21" s="5"/>
      <c r="J21" s="5"/>
      <c r="K21" s="5"/>
      <c r="L21" s="5">
        <v>3687</v>
      </c>
      <c r="M21" s="5">
        <v>3262</v>
      </c>
      <c r="N21" s="5">
        <v>4514</v>
      </c>
      <c r="O21" s="5">
        <v>5022</v>
      </c>
      <c r="P21" s="5">
        <v>3826</v>
      </c>
      <c r="Q21" s="5">
        <v>3765</v>
      </c>
      <c r="R21" s="5">
        <v>3973</v>
      </c>
      <c r="S21" s="5">
        <v>4553</v>
      </c>
      <c r="T21" s="5"/>
    </row>
    <row r="22" spans="2:20" s="12" customFormat="1" x14ac:dyDescent="0.35">
      <c r="B22" s="12" t="s">
        <v>2230</v>
      </c>
      <c r="C22" s="13"/>
      <c r="D22" s="13"/>
      <c r="E22" s="13"/>
      <c r="F22" s="13"/>
      <c r="G22" s="13"/>
      <c r="H22" s="13">
        <f>H21-H23</f>
        <v>0</v>
      </c>
      <c r="I22" s="13">
        <f t="shared" ref="I22:S22" si="40">I21-I23</f>
        <v>0</v>
      </c>
      <c r="J22" s="13">
        <f t="shared" si="40"/>
        <v>0</v>
      </c>
      <c r="K22" s="13">
        <f t="shared" si="40"/>
        <v>0</v>
      </c>
      <c r="L22" s="13">
        <f t="shared" si="40"/>
        <v>3726</v>
      </c>
      <c r="M22" s="13">
        <f t="shared" si="40"/>
        <v>3385</v>
      </c>
      <c r="N22" s="13">
        <f t="shared" si="40"/>
        <v>3962</v>
      </c>
      <c r="O22" s="13">
        <f t="shared" si="40"/>
        <v>4058</v>
      </c>
      <c r="P22" s="13">
        <f t="shared" si="40"/>
        <v>4212</v>
      </c>
      <c r="Q22" s="13">
        <f t="shared" si="40"/>
        <v>3729</v>
      </c>
      <c r="R22" s="13">
        <f t="shared" si="40"/>
        <v>3800</v>
      </c>
      <c r="S22" s="13">
        <f t="shared" si="40"/>
        <v>4040</v>
      </c>
      <c r="T22" s="13"/>
    </row>
    <row r="23" spans="2:20" s="15" customFormat="1" x14ac:dyDescent="0.35">
      <c r="B23" s="15" t="s">
        <v>826</v>
      </c>
      <c r="C23" s="19"/>
      <c r="D23" s="19"/>
      <c r="E23" s="19"/>
      <c r="F23" s="19"/>
      <c r="G23" s="19"/>
      <c r="H23" s="19"/>
      <c r="I23" s="19"/>
      <c r="J23" s="19"/>
      <c r="K23" s="19"/>
      <c r="L23" s="19">
        <v>-39</v>
      </c>
      <c r="M23" s="19">
        <v>-123</v>
      </c>
      <c r="N23" s="19">
        <v>552</v>
      </c>
      <c r="O23" s="19">
        <v>964</v>
      </c>
      <c r="P23" s="19">
        <v>-386</v>
      </c>
      <c r="Q23" s="19">
        <v>36</v>
      </c>
      <c r="R23" s="19">
        <v>173</v>
      </c>
      <c r="S23" s="19">
        <v>513</v>
      </c>
      <c r="T23" s="19"/>
    </row>
    <row r="24" spans="2:20" s="17" customFormat="1" x14ac:dyDescent="0.35">
      <c r="B24" s="17" t="s">
        <v>2231</v>
      </c>
      <c r="H24" s="17" t="e">
        <f>H23/H21</f>
        <v>#DIV/0!</v>
      </c>
      <c r="I24" s="17" t="e">
        <f t="shared" ref="I24:S24" si="41">I23/I21</f>
        <v>#DIV/0!</v>
      </c>
      <c r="J24" s="17" t="e">
        <f t="shared" si="41"/>
        <v>#DIV/0!</v>
      </c>
      <c r="K24" s="17" t="e">
        <f t="shared" si="41"/>
        <v>#DIV/0!</v>
      </c>
      <c r="L24" s="17">
        <f t="shared" si="41"/>
        <v>-1.0577705451586655E-2</v>
      </c>
      <c r="M24" s="17">
        <f t="shared" si="41"/>
        <v>-3.7706928264868177E-2</v>
      </c>
      <c r="N24" s="17">
        <f t="shared" si="41"/>
        <v>0.12228622064687639</v>
      </c>
      <c r="O24" s="17">
        <f t="shared" si="41"/>
        <v>0.19195539625647154</v>
      </c>
      <c r="P24" s="17">
        <f t="shared" si="41"/>
        <v>-0.10088865656037638</v>
      </c>
      <c r="Q24" s="17">
        <f t="shared" si="41"/>
        <v>9.5617529880478083E-3</v>
      </c>
      <c r="R24" s="17">
        <f t="shared" si="41"/>
        <v>4.3543921469921976E-2</v>
      </c>
      <c r="S24" s="17">
        <f t="shared" si="41"/>
        <v>0.11267296288161652</v>
      </c>
    </row>
    <row r="25" spans="2:20" s="10" customFormat="1" x14ac:dyDescent="0.35">
      <c r="B25" s="10" t="s">
        <v>2232</v>
      </c>
      <c r="C25" s="20"/>
      <c r="D25" s="20"/>
      <c r="E25" s="20"/>
      <c r="F25" s="20"/>
      <c r="G25" s="20"/>
      <c r="H25" s="20"/>
      <c r="I25" s="20"/>
      <c r="J25" s="20"/>
      <c r="K25" s="20"/>
      <c r="L25" s="20"/>
      <c r="M25" s="20"/>
      <c r="N25" s="20"/>
      <c r="O25" s="20"/>
      <c r="P25" s="20"/>
      <c r="Q25" s="20"/>
      <c r="R25" s="20"/>
      <c r="S25" s="20"/>
      <c r="T25" s="20"/>
    </row>
    <row r="26" spans="2:20" x14ac:dyDescent="0.35">
      <c r="B26" t="s">
        <v>2229</v>
      </c>
      <c r="C26" s="5"/>
      <c r="D26" s="5"/>
      <c r="E26" s="5"/>
      <c r="F26" s="5"/>
      <c r="G26" s="5"/>
      <c r="H26" s="5"/>
      <c r="I26" s="5"/>
      <c r="J26" s="5"/>
      <c r="K26" s="5"/>
      <c r="L26" s="5"/>
      <c r="M26" s="5"/>
      <c r="N26" s="5"/>
      <c r="O26" s="5">
        <v>59</v>
      </c>
      <c r="P26" s="5">
        <v>72</v>
      </c>
      <c r="Q26" s="5">
        <v>25</v>
      </c>
      <c r="R26" s="5">
        <v>40</v>
      </c>
      <c r="S26" s="5">
        <v>17</v>
      </c>
      <c r="T26" s="5"/>
    </row>
    <row r="27" spans="2:20" s="12" customFormat="1" x14ac:dyDescent="0.35">
      <c r="B27" s="12" t="s">
        <v>2230</v>
      </c>
      <c r="C27" s="13"/>
      <c r="D27" s="13"/>
      <c r="E27" s="13"/>
      <c r="F27" s="13"/>
      <c r="G27" s="13"/>
      <c r="H27" s="13">
        <f>H26-H28</f>
        <v>0</v>
      </c>
      <c r="I27" s="13">
        <f t="shared" ref="I27" si="42">I26-I28</f>
        <v>0</v>
      </c>
      <c r="J27" s="13">
        <f t="shared" ref="J27" si="43">J26-J28</f>
        <v>0</v>
      </c>
      <c r="K27" s="13">
        <f t="shared" ref="K27" si="44">K26-K28</f>
        <v>0</v>
      </c>
      <c r="L27" s="13">
        <f t="shared" ref="L27" si="45">L26-L28</f>
        <v>0</v>
      </c>
      <c r="M27" s="13">
        <f t="shared" ref="M27" si="46">M26-M28</f>
        <v>0</v>
      </c>
      <c r="N27" s="13">
        <f t="shared" ref="N27" si="47">N26-N28</f>
        <v>0</v>
      </c>
      <c r="O27" s="13">
        <f t="shared" ref="O27" si="48">O26-O28</f>
        <v>59</v>
      </c>
      <c r="P27" s="13">
        <f t="shared" ref="P27" si="49">P26-P28</f>
        <v>59</v>
      </c>
      <c r="Q27" s="13">
        <f t="shared" ref="Q27" si="50">Q26-Q28</f>
        <v>27</v>
      </c>
      <c r="R27" s="13">
        <f t="shared" ref="R27" si="51">R26-R28</f>
        <v>20</v>
      </c>
      <c r="S27" s="13">
        <f t="shared" ref="S27" si="52">S26-S28</f>
        <v>5</v>
      </c>
      <c r="T27" s="13"/>
    </row>
    <row r="28" spans="2:20" s="15" customFormat="1" x14ac:dyDescent="0.35">
      <c r="B28" s="15" t="s">
        <v>826</v>
      </c>
      <c r="C28" s="19"/>
      <c r="D28" s="19"/>
      <c r="E28" s="19"/>
      <c r="F28" s="19"/>
      <c r="G28" s="19"/>
      <c r="H28" s="19"/>
      <c r="I28" s="19"/>
      <c r="J28" s="19"/>
      <c r="K28" s="19"/>
      <c r="L28" s="19"/>
      <c r="M28" s="19"/>
      <c r="N28" s="19"/>
      <c r="O28" s="19">
        <v>0</v>
      </c>
      <c r="P28" s="19">
        <v>13</v>
      </c>
      <c r="Q28" s="19">
        <v>-2</v>
      </c>
      <c r="R28" s="19">
        <v>20</v>
      </c>
      <c r="S28" s="19">
        <v>12</v>
      </c>
      <c r="T28" s="19"/>
    </row>
    <row r="29" spans="2:20" s="18" customFormat="1" x14ac:dyDescent="0.35">
      <c r="B29" s="18" t="s">
        <v>2231</v>
      </c>
      <c r="H29" s="18" t="e">
        <f>H28/H26</f>
        <v>#DIV/0!</v>
      </c>
      <c r="I29" s="18" t="e">
        <f t="shared" ref="I29:P29" si="53">I28/I26</f>
        <v>#DIV/0!</v>
      </c>
      <c r="J29" s="18" t="e">
        <f t="shared" si="53"/>
        <v>#DIV/0!</v>
      </c>
      <c r="K29" s="18" t="e">
        <f t="shared" si="53"/>
        <v>#DIV/0!</v>
      </c>
      <c r="L29" s="18" t="e">
        <f t="shared" si="53"/>
        <v>#DIV/0!</v>
      </c>
      <c r="M29" s="18" t="e">
        <f t="shared" si="53"/>
        <v>#DIV/0!</v>
      </c>
      <c r="N29" s="18" t="e">
        <f t="shared" si="53"/>
        <v>#DIV/0!</v>
      </c>
      <c r="O29" s="18">
        <f t="shared" si="53"/>
        <v>0</v>
      </c>
      <c r="P29" s="18">
        <f t="shared" si="53"/>
        <v>0.18055555555555555</v>
      </c>
      <c r="Q29" s="18">
        <f>Q28/Q26</f>
        <v>-0.08</v>
      </c>
      <c r="R29" s="18">
        <f t="shared" ref="R29:S29" si="54">R28/R26</f>
        <v>0.5</v>
      </c>
      <c r="S29" s="18">
        <f t="shared" si="54"/>
        <v>0.70588235294117652</v>
      </c>
    </row>
    <row r="30" spans="2:20" s="19" customFormat="1" x14ac:dyDescent="0.35">
      <c r="B30" s="19" t="s">
        <v>2240</v>
      </c>
      <c r="H30" s="19">
        <f>H26+H21+H16+H11+H6</f>
        <v>0</v>
      </c>
      <c r="I30" s="19">
        <f t="shared" ref="I30:R30" si="55">I26+I21+I16+I11+I6</f>
        <v>0</v>
      </c>
      <c r="J30" s="19">
        <f t="shared" si="55"/>
        <v>0</v>
      </c>
      <c r="K30" s="19">
        <f t="shared" si="55"/>
        <v>0</v>
      </c>
      <c r="L30" s="19">
        <f t="shared" si="55"/>
        <v>7379</v>
      </c>
      <c r="M30" s="19">
        <f t="shared" si="55"/>
        <v>5831</v>
      </c>
      <c r="N30" s="19">
        <f t="shared" si="55"/>
        <v>8938</v>
      </c>
      <c r="O30" s="19">
        <f t="shared" si="55"/>
        <v>30391</v>
      </c>
      <c r="P30" s="19">
        <f t="shared" si="55"/>
        <v>23406</v>
      </c>
      <c r="Q30" s="19">
        <f t="shared" si="55"/>
        <v>21435</v>
      </c>
      <c r="R30" s="19">
        <f t="shared" si="55"/>
        <v>27705</v>
      </c>
      <c r="S30" s="19">
        <f>S26+S21+S16+S11+S6</f>
        <v>30758</v>
      </c>
    </row>
    <row r="31" spans="2:20" s="19" customFormat="1" x14ac:dyDescent="0.35"/>
    <row r="32" spans="2:20" s="19" customFormat="1" x14ac:dyDescent="0.35"/>
    <row r="33" spans="2:20" s="17" customFormat="1" x14ac:dyDescent="0.35">
      <c r="C33" s="5"/>
      <c r="D33" s="5"/>
      <c r="E33" s="5"/>
      <c r="F33" s="5"/>
      <c r="G33" s="5"/>
      <c r="H33" s="5"/>
      <c r="I33" s="5"/>
      <c r="J33" s="5"/>
      <c r="K33" s="5"/>
      <c r="L33" s="5"/>
      <c r="M33" s="5"/>
      <c r="N33" s="5"/>
      <c r="O33" s="5"/>
      <c r="P33" s="5"/>
      <c r="Q33" s="5"/>
      <c r="R33" s="5"/>
      <c r="S33" s="5"/>
      <c r="T33" s="5"/>
    </row>
    <row r="34" spans="2:20" s="8" customFormat="1" x14ac:dyDescent="0.35">
      <c r="B34" s="8" t="s">
        <v>2233</v>
      </c>
    </row>
    <row r="35" spans="2:20" s="5" customFormat="1" x14ac:dyDescent="0.35">
      <c r="B35" s="5" t="s">
        <v>2234</v>
      </c>
      <c r="N35" s="5">
        <v>2763</v>
      </c>
      <c r="O35" s="5">
        <v>17116</v>
      </c>
      <c r="P35" s="5">
        <v>12451</v>
      </c>
      <c r="Q35" s="5">
        <v>10381</v>
      </c>
      <c r="R35" s="5">
        <v>12155</v>
      </c>
      <c r="S35" s="5">
        <v>16026</v>
      </c>
    </row>
    <row r="36" spans="2:20" s="5" customFormat="1" x14ac:dyDescent="0.35">
      <c r="B36" s="5" t="s">
        <v>2235</v>
      </c>
      <c r="N36" s="5">
        <v>2544</v>
      </c>
      <c r="O36" s="5">
        <v>3918</v>
      </c>
      <c r="P36" s="5">
        <v>2703</v>
      </c>
      <c r="Q36" s="5">
        <v>3657</v>
      </c>
      <c r="R36" s="5">
        <v>6606</v>
      </c>
      <c r="S36" s="5">
        <v>6185</v>
      </c>
    </row>
    <row r="37" spans="2:20" s="5" customFormat="1" x14ac:dyDescent="0.35">
      <c r="B37" s="5" t="s">
        <v>2236</v>
      </c>
      <c r="N37" s="5">
        <v>10388</v>
      </c>
      <c r="O37" s="5">
        <v>3607</v>
      </c>
      <c r="P37" s="5">
        <v>3595</v>
      </c>
      <c r="Q37" s="5">
        <v>2337</v>
      </c>
      <c r="R37" s="5">
        <v>2456</v>
      </c>
      <c r="S37" s="5">
        <v>3311</v>
      </c>
    </row>
    <row r="38" spans="2:20" s="5" customFormat="1" x14ac:dyDescent="0.35">
      <c r="B38" s="5" t="s">
        <v>2237</v>
      </c>
      <c r="N38" s="5">
        <v>1025</v>
      </c>
      <c r="O38" s="5">
        <v>1761</v>
      </c>
      <c r="P38" s="5">
        <v>1614</v>
      </c>
      <c r="Q38" s="5">
        <v>1387</v>
      </c>
      <c r="R38" s="5">
        <v>1652</v>
      </c>
      <c r="S38" s="5">
        <v>1696</v>
      </c>
    </row>
    <row r="39" spans="2:20" s="5" customFormat="1" x14ac:dyDescent="0.35">
      <c r="B39" s="5" t="s">
        <v>2238</v>
      </c>
      <c r="N39" s="5">
        <v>1808</v>
      </c>
      <c r="O39" s="5">
        <v>1265</v>
      </c>
      <c r="P39" s="5">
        <v>958</v>
      </c>
      <c r="Q39" s="5">
        <v>1792</v>
      </c>
      <c r="R39" s="5">
        <v>2582</v>
      </c>
      <c r="S39" s="5">
        <v>1665</v>
      </c>
    </row>
    <row r="40" spans="2:20" s="5" customFormat="1" x14ac:dyDescent="0.35">
      <c r="B40" s="5" t="s">
        <v>2239</v>
      </c>
      <c r="O40" s="5">
        <v>1458</v>
      </c>
      <c r="P40" s="5">
        <v>1032</v>
      </c>
      <c r="Q40" s="5">
        <v>1157</v>
      </c>
      <c r="R40" s="5">
        <v>1420</v>
      </c>
      <c r="S40" s="5">
        <v>1223</v>
      </c>
    </row>
    <row r="41" spans="2:20" s="13" customFormat="1" x14ac:dyDescent="0.35">
      <c r="B41" s="13" t="s">
        <v>2251</v>
      </c>
      <c r="O41" s="13">
        <v>1266</v>
      </c>
      <c r="P41" s="13">
        <v>1053</v>
      </c>
      <c r="Q41" s="13">
        <v>724</v>
      </c>
      <c r="R41" s="13">
        <v>834</v>
      </c>
      <c r="S41" s="13">
        <v>652</v>
      </c>
    </row>
    <row r="42" spans="2:20" s="19" customFormat="1" x14ac:dyDescent="0.35">
      <c r="B42" s="19" t="s">
        <v>2240</v>
      </c>
      <c r="G42" s="19">
        <f>SUM(G35:G41)</f>
        <v>0</v>
      </c>
      <c r="H42" s="19">
        <f t="shared" ref="H42:R42" si="56">SUM(H35:H41)</f>
        <v>0</v>
      </c>
      <c r="I42" s="19">
        <f t="shared" si="56"/>
        <v>0</v>
      </c>
      <c r="J42" s="19">
        <f t="shared" si="56"/>
        <v>0</v>
      </c>
      <c r="K42" s="19">
        <f t="shared" si="56"/>
        <v>0</v>
      </c>
      <c r="L42" s="19">
        <f t="shared" si="56"/>
        <v>0</v>
      </c>
      <c r="M42" s="19">
        <f t="shared" si="56"/>
        <v>0</v>
      </c>
      <c r="N42" s="19">
        <f t="shared" si="56"/>
        <v>18528</v>
      </c>
      <c r="O42" s="19">
        <f t="shared" si="56"/>
        <v>30391</v>
      </c>
      <c r="P42" s="19">
        <f t="shared" si="56"/>
        <v>23406</v>
      </c>
      <c r="Q42" s="19">
        <f t="shared" si="56"/>
        <v>21435</v>
      </c>
      <c r="R42" s="19">
        <f t="shared" si="56"/>
        <v>27705</v>
      </c>
      <c r="S42" s="19">
        <f>SUM(S35:S41)</f>
        <v>30758</v>
      </c>
    </row>
    <row r="44" spans="2:20" s="8" customFormat="1" x14ac:dyDescent="0.35">
      <c r="B44" s="8" t="s">
        <v>2247</v>
      </c>
    </row>
    <row r="45" spans="2:20" x14ac:dyDescent="0.35">
      <c r="B45" t="s">
        <v>2248</v>
      </c>
      <c r="L45">
        <v>10339</v>
      </c>
      <c r="M45">
        <v>7207</v>
      </c>
      <c r="N45">
        <v>12963</v>
      </c>
      <c r="O45">
        <v>21232</v>
      </c>
      <c r="P45">
        <v>15247</v>
      </c>
      <c r="Q45">
        <v>14510</v>
      </c>
      <c r="R45">
        <v>20039</v>
      </c>
      <c r="S45">
        <v>22386</v>
      </c>
    </row>
    <row r="46" spans="2:20" x14ac:dyDescent="0.35">
      <c r="B46" t="s">
        <v>2249</v>
      </c>
      <c r="L46">
        <f>4811+463</f>
        <v>5274</v>
      </c>
      <c r="M46">
        <f>4138+501</f>
        <v>4639</v>
      </c>
      <c r="N46">
        <f>6228+553</f>
        <v>6781</v>
      </c>
      <c r="O46">
        <v>7897</v>
      </c>
      <c r="P46">
        <v>6946</v>
      </c>
      <c r="Q46">
        <v>6131</v>
      </c>
      <c r="R46">
        <v>7007</v>
      </c>
      <c r="S46">
        <v>7811</v>
      </c>
    </row>
    <row r="47" spans="2:20" s="12" customFormat="1" x14ac:dyDescent="0.35">
      <c r="B47" s="12" t="s">
        <v>2250</v>
      </c>
      <c r="L47" s="12">
        <v>579</v>
      </c>
      <c r="M47" s="12">
        <v>553</v>
      </c>
      <c r="N47" s="12">
        <v>578</v>
      </c>
      <c r="O47" s="12">
        <v>1262</v>
      </c>
      <c r="P47" s="12">
        <v>1213</v>
      </c>
      <c r="Q47" s="12">
        <v>794</v>
      </c>
      <c r="R47" s="12">
        <v>659</v>
      </c>
      <c r="S47" s="12">
        <v>561</v>
      </c>
    </row>
    <row r="48" spans="2:20" x14ac:dyDescent="0.35">
      <c r="B48" t="s">
        <v>2240</v>
      </c>
      <c r="G48">
        <f>SUM(G45:G47)</f>
        <v>0</v>
      </c>
      <c r="H48">
        <f t="shared" ref="H48:R48" si="57">SUM(H45:H47)</f>
        <v>0</v>
      </c>
      <c r="I48">
        <f t="shared" si="57"/>
        <v>0</v>
      </c>
      <c r="J48">
        <f t="shared" si="57"/>
        <v>0</v>
      </c>
      <c r="K48">
        <f t="shared" si="57"/>
        <v>0</v>
      </c>
      <c r="L48">
        <f t="shared" si="57"/>
        <v>16192</v>
      </c>
      <c r="M48">
        <f t="shared" si="57"/>
        <v>12399</v>
      </c>
      <c r="N48">
        <f t="shared" si="57"/>
        <v>20322</v>
      </c>
      <c r="O48">
        <f t="shared" si="57"/>
        <v>30391</v>
      </c>
      <c r="P48">
        <f t="shared" si="57"/>
        <v>23406</v>
      </c>
      <c r="Q48">
        <f t="shared" si="57"/>
        <v>21435</v>
      </c>
      <c r="R48">
        <f t="shared" si="57"/>
        <v>27705</v>
      </c>
      <c r="S48">
        <f>SUM(S45:S47)</f>
        <v>30758</v>
      </c>
    </row>
    <row r="50" spans="2:54" s="7" customFormat="1" x14ac:dyDescent="0.35">
      <c r="B50" s="8" t="s">
        <v>2217</v>
      </c>
      <c r="C50" s="14"/>
      <c r="D50" s="14"/>
      <c r="E50" s="14"/>
      <c r="F50" s="14"/>
      <c r="G50" s="14"/>
      <c r="H50" s="14"/>
      <c r="I50" s="14"/>
      <c r="J50" s="14"/>
      <c r="K50" s="14"/>
      <c r="L50" s="14"/>
      <c r="M50" s="14"/>
      <c r="N50" s="14"/>
      <c r="O50" s="14"/>
      <c r="P50" s="14"/>
      <c r="Q50" s="14"/>
      <c r="R50" s="14"/>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row>
    <row r="51" spans="2:54" s="5" customFormat="1" x14ac:dyDescent="0.35">
      <c r="B51" s="5" t="s">
        <v>414</v>
      </c>
      <c r="L51" s="5">
        <v>16192</v>
      </c>
      <c r="M51" s="5">
        <v>12399</v>
      </c>
      <c r="N51" s="5">
        <v>20322</v>
      </c>
      <c r="O51" s="5">
        <v>30391</v>
      </c>
      <c r="P51" s="5">
        <v>23406</v>
      </c>
      <c r="Q51" s="5">
        <v>21435</v>
      </c>
      <c r="R51" s="5">
        <v>27705</v>
      </c>
      <c r="S51" s="5">
        <v>30758</v>
      </c>
    </row>
    <row r="52" spans="2:54" s="13" customFormat="1" x14ac:dyDescent="0.35">
      <c r="B52" s="13" t="s">
        <v>2201</v>
      </c>
      <c r="L52" s="13">
        <v>10977</v>
      </c>
      <c r="M52" s="13">
        <v>9894</v>
      </c>
      <c r="N52" s="13">
        <v>11886</v>
      </c>
      <c r="O52" s="13">
        <v>12500</v>
      </c>
      <c r="P52" s="13">
        <v>12704</v>
      </c>
      <c r="Q52" s="13">
        <v>14883</v>
      </c>
      <c r="R52" s="13">
        <v>17282</v>
      </c>
      <c r="S52" s="13">
        <v>16860</v>
      </c>
    </row>
    <row r="53" spans="2:54" s="19" customFormat="1" x14ac:dyDescent="0.35">
      <c r="B53" s="19" t="s">
        <v>476</v>
      </c>
      <c r="H53" s="19">
        <f>H51-H52</f>
        <v>0</v>
      </c>
      <c r="I53" s="19">
        <f t="shared" ref="I53:R53" si="58">I51-I52</f>
        <v>0</v>
      </c>
      <c r="J53" s="19">
        <f t="shared" si="58"/>
        <v>0</v>
      </c>
      <c r="K53" s="19">
        <f t="shared" si="58"/>
        <v>0</v>
      </c>
      <c r="L53" s="19">
        <f t="shared" si="58"/>
        <v>5215</v>
      </c>
      <c r="M53" s="19">
        <f t="shared" si="58"/>
        <v>2505</v>
      </c>
      <c r="N53" s="19">
        <f t="shared" si="58"/>
        <v>8436</v>
      </c>
      <c r="O53" s="19">
        <f t="shared" si="58"/>
        <v>17891</v>
      </c>
      <c r="P53" s="19">
        <f t="shared" si="58"/>
        <v>10702</v>
      </c>
      <c r="Q53" s="19">
        <f t="shared" si="58"/>
        <v>6552</v>
      </c>
      <c r="R53" s="19">
        <f t="shared" si="58"/>
        <v>10423</v>
      </c>
      <c r="S53" s="19">
        <f>S51-S52</f>
        <v>13898</v>
      </c>
    </row>
    <row r="54" spans="2:54" s="20" customFormat="1" x14ac:dyDescent="0.35">
      <c r="B54" s="20" t="s">
        <v>554</v>
      </c>
    </row>
    <row r="55" spans="2:54" s="5" customFormat="1" x14ac:dyDescent="0.35">
      <c r="B55" s="5" t="s">
        <v>2202</v>
      </c>
      <c r="L55" s="5">
        <v>719</v>
      </c>
      <c r="M55" s="5">
        <v>659</v>
      </c>
      <c r="N55" s="5">
        <v>743</v>
      </c>
      <c r="O55" s="5">
        <v>2141</v>
      </c>
      <c r="P55" s="5">
        <v>2441</v>
      </c>
      <c r="Q55" s="5">
        <v>2600</v>
      </c>
      <c r="R55" s="5">
        <v>2663</v>
      </c>
      <c r="S55" s="5">
        <v>3116</v>
      </c>
    </row>
    <row r="56" spans="2:54" s="5" customFormat="1" x14ac:dyDescent="0.35">
      <c r="B56" s="5" t="s">
        <v>2203</v>
      </c>
      <c r="L56" s="5">
        <v>1540</v>
      </c>
      <c r="M56" s="5">
        <v>1617</v>
      </c>
      <c r="N56" s="5">
        <v>1824</v>
      </c>
      <c r="O56" s="5">
        <v>813</v>
      </c>
      <c r="P56" s="5">
        <v>836</v>
      </c>
      <c r="Q56" s="5">
        <v>881</v>
      </c>
      <c r="R56" s="5">
        <v>894</v>
      </c>
      <c r="S56" s="5">
        <v>1066</v>
      </c>
    </row>
    <row r="57" spans="2:54" s="5" customFormat="1" x14ac:dyDescent="0.35">
      <c r="B57" s="5" t="s">
        <v>2204</v>
      </c>
      <c r="L57" s="5">
        <v>3</v>
      </c>
      <c r="M57" s="5">
        <v>67</v>
      </c>
      <c r="N57" s="5">
        <v>18</v>
      </c>
      <c r="O57" s="5">
        <v>0</v>
      </c>
      <c r="P57" s="5">
        <v>0</v>
      </c>
      <c r="Q57" s="5">
        <v>60</v>
      </c>
      <c r="R57" s="5">
        <v>488</v>
      </c>
      <c r="S57" s="5">
        <v>48</v>
      </c>
    </row>
    <row r="58" spans="2:54" s="13" customFormat="1" x14ac:dyDescent="0.35">
      <c r="B58" s="13" t="s">
        <v>2205</v>
      </c>
      <c r="L58" s="13">
        <v>-45</v>
      </c>
      <c r="M58" s="13">
        <v>-6</v>
      </c>
      <c r="N58" s="13">
        <v>-17</v>
      </c>
      <c r="O58" s="13">
        <v>-57</v>
      </c>
      <c r="P58" s="13">
        <v>49</v>
      </c>
      <c r="Q58" s="13">
        <v>8</v>
      </c>
      <c r="R58" s="13">
        <v>95</v>
      </c>
      <c r="S58" s="13">
        <v>-34</v>
      </c>
    </row>
    <row r="59" spans="2:54" s="21" customFormat="1" x14ac:dyDescent="0.35">
      <c r="B59" s="21" t="s">
        <v>2206</v>
      </c>
      <c r="H59" s="21">
        <f>SUM(H55:H58)</f>
        <v>0</v>
      </c>
      <c r="I59" s="21">
        <f t="shared" ref="I59:R59" si="59">SUM(I55:I58)</f>
        <v>0</v>
      </c>
      <c r="J59" s="21">
        <f t="shared" si="59"/>
        <v>0</v>
      </c>
      <c r="K59" s="21">
        <f t="shared" si="59"/>
        <v>0</v>
      </c>
      <c r="L59" s="21">
        <f t="shared" si="59"/>
        <v>2217</v>
      </c>
      <c r="M59" s="21">
        <f t="shared" si="59"/>
        <v>2337</v>
      </c>
      <c r="N59" s="21">
        <f t="shared" si="59"/>
        <v>2568</v>
      </c>
      <c r="O59" s="21">
        <f t="shared" si="59"/>
        <v>2897</v>
      </c>
      <c r="P59" s="21">
        <f t="shared" si="59"/>
        <v>3326</v>
      </c>
      <c r="Q59" s="21">
        <f t="shared" si="59"/>
        <v>3549</v>
      </c>
      <c r="R59" s="21">
        <f t="shared" si="59"/>
        <v>4140</v>
      </c>
      <c r="S59" s="21">
        <f>SUM(S55:S58)</f>
        <v>4196</v>
      </c>
    </row>
    <row r="60" spans="2:54" s="19" customFormat="1" x14ac:dyDescent="0.35">
      <c r="B60" s="19" t="s">
        <v>826</v>
      </c>
      <c r="H60" s="19">
        <f>H53-H59</f>
        <v>0</v>
      </c>
      <c r="I60" s="19">
        <f t="shared" ref="I60:R60" si="60">I53-I59</f>
        <v>0</v>
      </c>
      <c r="J60" s="19">
        <f t="shared" si="60"/>
        <v>0</v>
      </c>
      <c r="K60" s="19">
        <f t="shared" si="60"/>
        <v>0</v>
      </c>
      <c r="L60" s="19">
        <f t="shared" si="60"/>
        <v>2998</v>
      </c>
      <c r="M60" s="19">
        <f t="shared" si="60"/>
        <v>168</v>
      </c>
      <c r="N60" s="19">
        <f t="shared" si="60"/>
        <v>5868</v>
      </c>
      <c r="O60" s="19">
        <f t="shared" si="60"/>
        <v>14994</v>
      </c>
      <c r="P60" s="19">
        <f t="shared" si="60"/>
        <v>7376</v>
      </c>
      <c r="Q60" s="19">
        <f t="shared" si="60"/>
        <v>3003</v>
      </c>
      <c r="R60" s="19">
        <f t="shared" si="60"/>
        <v>6283</v>
      </c>
      <c r="S60" s="19">
        <f>S53-S59</f>
        <v>9702</v>
      </c>
    </row>
    <row r="61" spans="2:54" s="5" customFormat="1" x14ac:dyDescent="0.35">
      <c r="B61" s="5" t="s">
        <v>2207</v>
      </c>
      <c r="L61" s="5">
        <v>35</v>
      </c>
      <c r="M61" s="5">
        <v>42</v>
      </c>
      <c r="N61" s="5">
        <v>41</v>
      </c>
      <c r="O61" s="5">
        <v>120</v>
      </c>
      <c r="P61" s="5">
        <v>205</v>
      </c>
      <c r="Q61" s="5">
        <v>114</v>
      </c>
      <c r="R61" s="5">
        <v>37</v>
      </c>
      <c r="S61" s="5">
        <v>96</v>
      </c>
    </row>
    <row r="62" spans="2:54" s="5" customFormat="1" x14ac:dyDescent="0.35">
      <c r="B62" s="5" t="s">
        <v>2208</v>
      </c>
      <c r="L62" s="5">
        <v>-371</v>
      </c>
      <c r="M62" s="5">
        <v>-437</v>
      </c>
      <c r="N62" s="5">
        <v>-601</v>
      </c>
      <c r="O62" s="5">
        <v>-342</v>
      </c>
      <c r="P62" s="5">
        <v>-128</v>
      </c>
      <c r="Q62" s="5">
        <v>-194</v>
      </c>
      <c r="R62" s="5">
        <v>-183</v>
      </c>
      <c r="S62" s="5">
        <v>-189</v>
      </c>
    </row>
    <row r="63" spans="2:54" s="13" customFormat="1" x14ac:dyDescent="0.35">
      <c r="B63" s="13" t="s">
        <v>2209</v>
      </c>
      <c r="L63" s="13">
        <v>-53</v>
      </c>
      <c r="M63" s="13">
        <v>-54</v>
      </c>
      <c r="N63" s="13">
        <v>-112</v>
      </c>
      <c r="O63" s="13">
        <v>-465</v>
      </c>
      <c r="P63" s="13">
        <v>-405</v>
      </c>
      <c r="Q63" s="13">
        <v>60</v>
      </c>
      <c r="R63" s="13">
        <v>81</v>
      </c>
      <c r="S63" s="13">
        <v>-38</v>
      </c>
    </row>
    <row r="64" spans="2:54" s="19" customFormat="1" x14ac:dyDescent="0.35">
      <c r="B64" s="19" t="s">
        <v>2210</v>
      </c>
      <c r="H64" s="19">
        <f>SUM(H60:H63)</f>
        <v>0</v>
      </c>
      <c r="I64" s="19">
        <f t="shared" ref="I64:R64" si="61">SUM(I60:I63)</f>
        <v>0</v>
      </c>
      <c r="J64" s="19">
        <f t="shared" si="61"/>
        <v>0</v>
      </c>
      <c r="K64" s="19">
        <f t="shared" si="61"/>
        <v>0</v>
      </c>
      <c r="L64" s="19">
        <f t="shared" si="61"/>
        <v>2609</v>
      </c>
      <c r="M64" s="19">
        <f t="shared" si="61"/>
        <v>-281</v>
      </c>
      <c r="N64" s="19">
        <f t="shared" si="61"/>
        <v>5196</v>
      </c>
      <c r="O64" s="19">
        <f t="shared" si="61"/>
        <v>14307</v>
      </c>
      <c r="P64" s="19">
        <f t="shared" si="61"/>
        <v>7048</v>
      </c>
      <c r="Q64" s="19">
        <f t="shared" si="61"/>
        <v>2983</v>
      </c>
      <c r="R64" s="19">
        <f t="shared" si="61"/>
        <v>6218</v>
      </c>
      <c r="S64" s="19">
        <f>SUM(S60:S63)</f>
        <v>9571</v>
      </c>
    </row>
    <row r="65" spans="2:19" s="5" customFormat="1" x14ac:dyDescent="0.35">
      <c r="B65" s="5" t="s">
        <v>2211</v>
      </c>
      <c r="L65" s="5">
        <v>-157</v>
      </c>
      <c r="M65" s="5">
        <v>-19</v>
      </c>
      <c r="N65" s="5">
        <v>-114</v>
      </c>
      <c r="O65" s="5">
        <v>-168</v>
      </c>
      <c r="P65" s="5">
        <v>-693</v>
      </c>
      <c r="Q65" s="5">
        <v>-280</v>
      </c>
      <c r="R65" s="5">
        <v>-394</v>
      </c>
      <c r="S65" s="5">
        <v>-888</v>
      </c>
    </row>
    <row r="66" spans="2:19" s="13" customFormat="1" x14ac:dyDescent="0.35">
      <c r="B66" s="13" t="s">
        <v>2212</v>
      </c>
      <c r="L66" s="13">
        <v>447</v>
      </c>
      <c r="M66" s="13">
        <v>25</v>
      </c>
      <c r="N66" s="13">
        <v>8</v>
      </c>
      <c r="O66" s="13">
        <v>-1</v>
      </c>
      <c r="P66" s="13">
        <v>3</v>
      </c>
      <c r="Q66" s="13">
        <v>7</v>
      </c>
      <c r="R66" s="13">
        <v>37</v>
      </c>
      <c r="S66" s="13">
        <v>4</v>
      </c>
    </row>
    <row r="67" spans="2:19" s="19" customFormat="1" x14ac:dyDescent="0.35">
      <c r="B67" s="19" t="s">
        <v>1014</v>
      </c>
      <c r="H67" s="19">
        <f>SUM(H64:H66)</f>
        <v>0</v>
      </c>
      <c r="I67" s="19">
        <f t="shared" ref="I67:R67" si="62">SUM(I64:I66)</f>
        <v>0</v>
      </c>
      <c r="J67" s="19">
        <f t="shared" si="62"/>
        <v>0</v>
      </c>
      <c r="K67" s="19">
        <f t="shared" si="62"/>
        <v>0</v>
      </c>
      <c r="L67" s="19">
        <f t="shared" si="62"/>
        <v>2899</v>
      </c>
      <c r="M67" s="19">
        <f t="shared" si="62"/>
        <v>-275</v>
      </c>
      <c r="N67" s="19">
        <f t="shared" si="62"/>
        <v>5090</v>
      </c>
      <c r="O67" s="19">
        <f t="shared" si="62"/>
        <v>14138</v>
      </c>
      <c r="P67" s="19">
        <f t="shared" si="62"/>
        <v>6358</v>
      </c>
      <c r="Q67" s="19">
        <f t="shared" si="62"/>
        <v>2710</v>
      </c>
      <c r="R67" s="19">
        <f t="shared" si="62"/>
        <v>5861</v>
      </c>
      <c r="S67" s="19">
        <f>SUM(S64:S66)</f>
        <v>8687</v>
      </c>
    </row>
    <row r="68" spans="2:19" s="13" customFormat="1" x14ac:dyDescent="0.35">
      <c r="B68" s="13" t="s">
        <v>2218</v>
      </c>
      <c r="L68" s="13">
        <v>0</v>
      </c>
      <c r="M68" s="13">
        <v>-1</v>
      </c>
      <c r="N68" s="13">
        <v>-1</v>
      </c>
      <c r="O68" s="13">
        <v>-3</v>
      </c>
      <c r="P68" s="13">
        <v>-45</v>
      </c>
      <c r="Q68" s="13">
        <v>-23</v>
      </c>
      <c r="R68" s="13">
        <v>0</v>
      </c>
      <c r="S68" s="13">
        <v>0</v>
      </c>
    </row>
    <row r="69" spans="2:19" s="19" customFormat="1" x14ac:dyDescent="0.35">
      <c r="B69" s="19" t="s">
        <v>2219</v>
      </c>
      <c r="H69" s="19">
        <f>SUM(H67:H68)</f>
        <v>0</v>
      </c>
      <c r="I69" s="19">
        <f t="shared" ref="I69:R69" si="63">SUM(I67:I68)</f>
        <v>0</v>
      </c>
      <c r="J69" s="19">
        <f t="shared" si="63"/>
        <v>0</v>
      </c>
      <c r="K69" s="19">
        <f t="shared" si="63"/>
        <v>0</v>
      </c>
      <c r="L69" s="19">
        <f t="shared" si="63"/>
        <v>2899</v>
      </c>
      <c r="M69" s="19">
        <f t="shared" si="63"/>
        <v>-276</v>
      </c>
      <c r="N69" s="19">
        <f t="shared" si="63"/>
        <v>5089</v>
      </c>
      <c r="O69" s="19">
        <f t="shared" si="63"/>
        <v>14135</v>
      </c>
      <c r="P69" s="19">
        <f t="shared" si="63"/>
        <v>6313</v>
      </c>
      <c r="Q69" s="19">
        <f t="shared" si="63"/>
        <v>2687</v>
      </c>
      <c r="R69" s="19">
        <f t="shared" si="63"/>
        <v>5861</v>
      </c>
      <c r="S69" s="19">
        <f>SUM(S67:S68)</f>
        <v>8687</v>
      </c>
    </row>
    <row r="70" spans="2:19" s="5" customFormat="1" x14ac:dyDescent="0.35"/>
    <row r="71" spans="2:19" s="16" customFormat="1" x14ac:dyDescent="0.35">
      <c r="B71" s="16" t="s">
        <v>2213</v>
      </c>
      <c r="H71" s="16" t="e">
        <f>H69/H73</f>
        <v>#DIV/0!</v>
      </c>
      <c r="I71" s="16" t="e">
        <f t="shared" ref="I71:P71" si="64">I69/I73</f>
        <v>#DIV/0!</v>
      </c>
      <c r="J71" s="16" t="e">
        <f t="shared" si="64"/>
        <v>#DIV/0!</v>
      </c>
      <c r="K71" s="16" t="e">
        <f t="shared" si="64"/>
        <v>#DIV/0!</v>
      </c>
      <c r="L71" s="16">
        <f t="shared" si="64"/>
        <v>2.7093457943925232</v>
      </c>
      <c r="M71" s="16">
        <f t="shared" si="64"/>
        <v>-0.26640926640926643</v>
      </c>
      <c r="N71" s="16">
        <f t="shared" si="64"/>
        <v>4.6730945821854917</v>
      </c>
      <c r="O71" s="16">
        <f t="shared" si="64"/>
        <v>12.269965277777779</v>
      </c>
      <c r="P71" s="16">
        <f t="shared" si="64"/>
        <v>5.6669658886894076</v>
      </c>
      <c r="Q71" s="16">
        <f>Q69/Q73</f>
        <v>2.4207207207207206</v>
      </c>
      <c r="R71" s="16">
        <f t="shared" ref="R71:S71" si="65">R69/R73</f>
        <v>5.2330357142857142</v>
      </c>
      <c r="S71" s="16">
        <f t="shared" si="65"/>
        <v>7.8120503597122299</v>
      </c>
    </row>
    <row r="72" spans="2:19" s="16" customFormat="1" x14ac:dyDescent="0.35">
      <c r="B72" s="16" t="s">
        <v>2214</v>
      </c>
      <c r="H72" s="16" t="e">
        <f>H69/H74</f>
        <v>#DIV/0!</v>
      </c>
      <c r="I72" s="16" t="e">
        <f t="shared" ref="I72:P72" si="66">I69/I74</f>
        <v>#DIV/0!</v>
      </c>
      <c r="J72" s="16" t="e">
        <f t="shared" si="66"/>
        <v>#DIV/0!</v>
      </c>
      <c r="K72" s="16" t="e">
        <f t="shared" si="66"/>
        <v>#DIV/0!</v>
      </c>
      <c r="L72" s="16">
        <f t="shared" si="66"/>
        <v>2.4777777777777779</v>
      </c>
      <c r="M72" s="16">
        <f t="shared" si="66"/>
        <v>-0.26640926640926643</v>
      </c>
      <c r="N72" s="16">
        <f t="shared" si="66"/>
        <v>4.4098786828422876</v>
      </c>
      <c r="O72" s="16">
        <f t="shared" si="66"/>
        <v>11.501220504475183</v>
      </c>
      <c r="P72" s="16">
        <f t="shared" si="66"/>
        <v>5.5231846019247595</v>
      </c>
      <c r="Q72" s="16">
        <f>Q69/Q74</f>
        <v>2.3757736516357206</v>
      </c>
      <c r="R72" s="16">
        <f t="shared" ref="R72:S72" si="67">R69/R74</f>
        <v>5.1367221735319895</v>
      </c>
      <c r="S72" s="16">
        <f t="shared" si="67"/>
        <v>7.7424242424242422</v>
      </c>
    </row>
    <row r="73" spans="2:19" s="5" customFormat="1" x14ac:dyDescent="0.35">
      <c r="B73" s="5" t="s">
        <v>2215</v>
      </c>
      <c r="L73" s="5">
        <v>1070</v>
      </c>
      <c r="M73" s="5">
        <v>1036</v>
      </c>
      <c r="N73" s="5">
        <v>1089</v>
      </c>
      <c r="O73" s="5">
        <v>1152</v>
      </c>
      <c r="P73" s="5">
        <v>1114</v>
      </c>
      <c r="Q73" s="5">
        <v>1110</v>
      </c>
      <c r="R73" s="5">
        <v>1120</v>
      </c>
      <c r="S73" s="5">
        <v>1112</v>
      </c>
    </row>
    <row r="74" spans="2:19" s="5" customFormat="1" x14ac:dyDescent="0.35">
      <c r="B74" s="5" t="s">
        <v>2216</v>
      </c>
      <c r="L74" s="5">
        <v>1170</v>
      </c>
      <c r="M74" s="5">
        <v>1036</v>
      </c>
      <c r="N74" s="5">
        <v>1154</v>
      </c>
      <c r="O74" s="5">
        <v>1229</v>
      </c>
      <c r="P74" s="5">
        <v>1143</v>
      </c>
      <c r="Q74" s="5">
        <v>1131</v>
      </c>
      <c r="R74" s="5">
        <v>1141</v>
      </c>
      <c r="S74" s="5">
        <v>1122</v>
      </c>
    </row>
    <row r="75" spans="2:19" s="5" customFormat="1" x14ac:dyDescent="0.35"/>
    <row r="76" spans="2:19" s="5" customFormat="1" x14ac:dyDescent="0.35"/>
    <row r="77" spans="2:19" s="9" customFormat="1" x14ac:dyDescent="0.35">
      <c r="B77" s="14" t="s">
        <v>2167</v>
      </c>
      <c r="C77" s="14"/>
      <c r="D77" s="14"/>
      <c r="E77" s="14"/>
      <c r="F77" s="14"/>
      <c r="G77" s="14"/>
      <c r="H77" s="14"/>
      <c r="I77" s="14"/>
      <c r="J77" s="14"/>
      <c r="K77" s="14"/>
      <c r="L77" s="14"/>
      <c r="M77" s="14"/>
      <c r="N77" s="14"/>
      <c r="O77" s="14"/>
      <c r="P77" s="14"/>
      <c r="Q77" s="14"/>
      <c r="R77" s="14"/>
    </row>
    <row r="78" spans="2:19" s="11" customFormat="1" x14ac:dyDescent="0.35">
      <c r="B78" s="20" t="s">
        <v>2168</v>
      </c>
      <c r="C78" s="20"/>
      <c r="D78" s="20"/>
      <c r="E78" s="20"/>
      <c r="F78" s="20"/>
      <c r="G78" s="20"/>
      <c r="H78" s="20"/>
      <c r="I78" s="20"/>
      <c r="J78" s="20"/>
      <c r="K78" s="20"/>
      <c r="L78" s="20"/>
      <c r="M78" s="20"/>
      <c r="N78" s="20"/>
      <c r="O78" s="20"/>
      <c r="P78" s="20"/>
      <c r="Q78" s="20"/>
      <c r="R78" s="20"/>
    </row>
    <row r="79" spans="2:19" s="5" customFormat="1" x14ac:dyDescent="0.35">
      <c r="B79" s="5" t="s">
        <v>2173</v>
      </c>
      <c r="M79" s="5">
        <v>4140</v>
      </c>
      <c r="N79" s="5">
        <v>5109</v>
      </c>
      <c r="O79" s="5">
        <v>6506</v>
      </c>
      <c r="P79" s="5">
        <v>7152</v>
      </c>
      <c r="Q79" s="5">
        <v>7624</v>
      </c>
      <c r="R79" s="5">
        <v>7763</v>
      </c>
      <c r="S79" s="5">
        <v>8262</v>
      </c>
    </row>
    <row r="80" spans="2:19" s="5" customFormat="1" x14ac:dyDescent="0.35">
      <c r="B80" s="5" t="s">
        <v>2174</v>
      </c>
      <c r="M80" s="5">
        <v>258</v>
      </c>
      <c r="N80" s="5">
        <v>319</v>
      </c>
      <c r="O80" s="5">
        <v>296</v>
      </c>
      <c r="P80" s="5">
        <v>803</v>
      </c>
      <c r="Q80" s="5">
        <v>518</v>
      </c>
      <c r="R80" s="5">
        <v>870</v>
      </c>
      <c r="S80" s="5">
        <v>1069</v>
      </c>
    </row>
    <row r="81" spans="2:19" s="5" customFormat="1" x14ac:dyDescent="0.35">
      <c r="B81" s="5" t="s">
        <v>2175</v>
      </c>
      <c r="M81" s="5">
        <v>2068</v>
      </c>
      <c r="N81" s="5">
        <v>3759</v>
      </c>
      <c r="O81" s="5">
        <v>5478</v>
      </c>
      <c r="P81" s="5">
        <v>3195</v>
      </c>
      <c r="Q81" s="5">
        <v>3912</v>
      </c>
      <c r="R81" s="5">
        <v>5311</v>
      </c>
      <c r="S81" s="5">
        <v>5130</v>
      </c>
    </row>
    <row r="82" spans="2:19" s="5" customFormat="1" x14ac:dyDescent="0.35">
      <c r="B82" s="5" t="s">
        <v>2176</v>
      </c>
      <c r="M82" s="5">
        <v>2889</v>
      </c>
      <c r="N82" s="5">
        <v>3123</v>
      </c>
      <c r="O82" s="5">
        <v>3595</v>
      </c>
      <c r="P82" s="5">
        <v>5118</v>
      </c>
      <c r="Q82" s="5">
        <v>5607</v>
      </c>
      <c r="R82" s="5">
        <v>4487</v>
      </c>
      <c r="S82" s="5">
        <v>6663</v>
      </c>
    </row>
    <row r="83" spans="2:19" s="5" customFormat="1" x14ac:dyDescent="0.35">
      <c r="B83" s="5" t="s">
        <v>2177</v>
      </c>
      <c r="M83" s="5">
        <v>0</v>
      </c>
      <c r="N83" s="5">
        <v>0</v>
      </c>
      <c r="O83" s="5">
        <v>0</v>
      </c>
      <c r="P83" s="5">
        <v>0</v>
      </c>
      <c r="Q83" s="5">
        <v>0</v>
      </c>
      <c r="R83" s="5">
        <v>974</v>
      </c>
      <c r="S83" s="5">
        <v>13</v>
      </c>
    </row>
    <row r="84" spans="2:19" s="13" customFormat="1" x14ac:dyDescent="0.35">
      <c r="B84" s="13" t="s">
        <v>2178</v>
      </c>
      <c r="M84" s="13">
        <v>140</v>
      </c>
      <c r="N84" s="13">
        <v>147</v>
      </c>
      <c r="O84" s="13">
        <v>164</v>
      </c>
      <c r="P84" s="13">
        <v>235</v>
      </c>
      <c r="Q84" s="13">
        <v>304</v>
      </c>
      <c r="R84" s="13">
        <v>502</v>
      </c>
      <c r="S84" s="13">
        <v>644</v>
      </c>
    </row>
    <row r="85" spans="2:19" s="19" customFormat="1" x14ac:dyDescent="0.35">
      <c r="B85" s="19" t="s">
        <v>1282</v>
      </c>
      <c r="H85" s="19">
        <f>SUM(H79:H84)</f>
        <v>0</v>
      </c>
      <c r="I85" s="19">
        <f t="shared" ref="I85:R85" si="68">SUM(I79:I84)</f>
        <v>0</v>
      </c>
      <c r="J85" s="19">
        <f t="shared" si="68"/>
        <v>0</v>
      </c>
      <c r="K85" s="19">
        <f t="shared" si="68"/>
        <v>0</v>
      </c>
      <c r="L85" s="19">
        <f t="shared" si="68"/>
        <v>0</v>
      </c>
      <c r="M85" s="19">
        <f t="shared" si="68"/>
        <v>9495</v>
      </c>
      <c r="N85" s="19">
        <f t="shared" si="68"/>
        <v>12457</v>
      </c>
      <c r="O85" s="19">
        <f t="shared" si="68"/>
        <v>16039</v>
      </c>
      <c r="P85" s="19">
        <f t="shared" si="68"/>
        <v>16503</v>
      </c>
      <c r="Q85" s="19">
        <f t="shared" si="68"/>
        <v>17965</v>
      </c>
      <c r="R85" s="19">
        <f t="shared" si="68"/>
        <v>19907</v>
      </c>
      <c r="S85" s="19">
        <f>SUM(S79:S84)</f>
        <v>21781</v>
      </c>
    </row>
    <row r="86" spans="2:19" s="20" customFormat="1" x14ac:dyDescent="0.35"/>
    <row r="87" spans="2:19" s="5" customFormat="1" x14ac:dyDescent="0.35">
      <c r="B87" s="5" t="s">
        <v>2179</v>
      </c>
      <c r="M87" s="5">
        <v>414</v>
      </c>
      <c r="N87" s="5">
        <v>617</v>
      </c>
      <c r="O87" s="5">
        <v>473</v>
      </c>
      <c r="P87" s="5">
        <v>1164</v>
      </c>
      <c r="Q87" s="5">
        <v>1048</v>
      </c>
      <c r="R87" s="5">
        <v>1765</v>
      </c>
      <c r="S87" s="5">
        <v>1647</v>
      </c>
    </row>
    <row r="88" spans="2:19" s="5" customFormat="1" x14ac:dyDescent="0.35">
      <c r="B88" s="5" t="s">
        <v>1312</v>
      </c>
      <c r="M88" s="5">
        <v>14686</v>
      </c>
      <c r="N88" s="5">
        <v>19431</v>
      </c>
      <c r="O88" s="5">
        <v>23672</v>
      </c>
      <c r="P88" s="5">
        <v>28240</v>
      </c>
      <c r="Q88" s="5">
        <v>31031</v>
      </c>
      <c r="R88" s="5">
        <v>33213</v>
      </c>
      <c r="S88" s="5">
        <v>38549</v>
      </c>
    </row>
    <row r="89" spans="2:19" s="5" customFormat="1" x14ac:dyDescent="0.35">
      <c r="B89" s="5" t="s">
        <v>2180</v>
      </c>
      <c r="M89" s="5">
        <v>1364</v>
      </c>
      <c r="N89" s="5">
        <v>16</v>
      </c>
      <c r="O89" s="5">
        <v>0</v>
      </c>
      <c r="P89" s="5">
        <v>0</v>
      </c>
      <c r="Q89" s="5">
        <v>584</v>
      </c>
      <c r="R89" s="5">
        <v>551</v>
      </c>
      <c r="S89" s="5">
        <v>678</v>
      </c>
    </row>
    <row r="90" spans="2:19" s="5" customFormat="1" x14ac:dyDescent="0.35">
      <c r="B90" s="5" t="s">
        <v>2181</v>
      </c>
      <c r="M90" s="5">
        <v>464</v>
      </c>
      <c r="N90" s="5">
        <v>387</v>
      </c>
      <c r="O90" s="5">
        <v>331</v>
      </c>
      <c r="P90" s="5">
        <v>340</v>
      </c>
      <c r="Q90" s="5">
        <v>334</v>
      </c>
      <c r="R90" s="5">
        <v>349</v>
      </c>
      <c r="S90" s="5">
        <v>421</v>
      </c>
    </row>
    <row r="91" spans="2:19" s="5" customFormat="1" x14ac:dyDescent="0.35">
      <c r="B91" s="5" t="s">
        <v>2182</v>
      </c>
      <c r="M91" s="5">
        <v>657</v>
      </c>
      <c r="N91" s="5">
        <v>766</v>
      </c>
      <c r="O91" s="5">
        <v>1022</v>
      </c>
      <c r="P91" s="5">
        <v>837</v>
      </c>
      <c r="Q91" s="5">
        <v>707</v>
      </c>
      <c r="R91" s="5">
        <v>782</v>
      </c>
      <c r="S91" s="5">
        <v>702</v>
      </c>
    </row>
    <row r="92" spans="2:19" s="5" customFormat="1" x14ac:dyDescent="0.35">
      <c r="B92" s="5" t="s">
        <v>1341</v>
      </c>
      <c r="M92" s="5">
        <v>104</v>
      </c>
      <c r="N92" s="5">
        <v>1228</v>
      </c>
      <c r="O92" s="5">
        <v>1228</v>
      </c>
      <c r="P92" s="5">
        <v>1228</v>
      </c>
      <c r="Q92" s="5">
        <v>1228</v>
      </c>
      <c r="R92" s="5">
        <v>1228</v>
      </c>
      <c r="S92" s="5">
        <v>1228</v>
      </c>
    </row>
    <row r="93" spans="2:19" s="13" customFormat="1" x14ac:dyDescent="0.35">
      <c r="B93" s="13" t="s">
        <v>2183</v>
      </c>
      <c r="M93" s="13">
        <v>356</v>
      </c>
      <c r="N93" s="13">
        <v>434</v>
      </c>
      <c r="O93" s="13">
        <v>611</v>
      </c>
      <c r="P93" s="13">
        <v>575</v>
      </c>
      <c r="Q93" s="13">
        <v>781</v>
      </c>
      <c r="R93" s="13">
        <v>1054</v>
      </c>
      <c r="S93" s="13">
        <v>1277</v>
      </c>
    </row>
    <row r="94" spans="2:19" s="21" customFormat="1" x14ac:dyDescent="0.35">
      <c r="B94" s="21" t="s">
        <v>2184</v>
      </c>
      <c r="H94" s="21">
        <f>SUM(H87:H93)</f>
        <v>0</v>
      </c>
      <c r="I94" s="21">
        <f t="shared" ref="I94:R94" si="69">SUM(I87:I93)</f>
        <v>0</v>
      </c>
      <c r="J94" s="21">
        <f t="shared" si="69"/>
        <v>0</v>
      </c>
      <c r="K94" s="21">
        <f t="shared" si="69"/>
        <v>0</v>
      </c>
      <c r="L94" s="21">
        <f t="shared" si="69"/>
        <v>0</v>
      </c>
      <c r="M94" s="21">
        <f t="shared" si="69"/>
        <v>18045</v>
      </c>
      <c r="N94" s="21">
        <f t="shared" si="69"/>
        <v>22879</v>
      </c>
      <c r="O94" s="21">
        <f t="shared" si="69"/>
        <v>27337</v>
      </c>
      <c r="P94" s="21">
        <f t="shared" si="69"/>
        <v>32384</v>
      </c>
      <c r="Q94" s="21">
        <f t="shared" si="69"/>
        <v>35713</v>
      </c>
      <c r="R94" s="21">
        <f t="shared" si="69"/>
        <v>38942</v>
      </c>
      <c r="S94" s="21">
        <f>SUM(S87:S93)</f>
        <v>44502</v>
      </c>
    </row>
    <row r="95" spans="2:19" s="19" customFormat="1" x14ac:dyDescent="0.35">
      <c r="B95" s="19" t="s">
        <v>1448</v>
      </c>
      <c r="H95" s="19">
        <f>H94+H85</f>
        <v>0</v>
      </c>
      <c r="I95" s="19">
        <f t="shared" ref="I95:R95" si="70">I94+I85</f>
        <v>0</v>
      </c>
      <c r="J95" s="19">
        <f t="shared" si="70"/>
        <v>0</v>
      </c>
      <c r="K95" s="19">
        <f t="shared" si="70"/>
        <v>0</v>
      </c>
      <c r="L95" s="19">
        <f t="shared" si="70"/>
        <v>0</v>
      </c>
      <c r="M95" s="19">
        <f t="shared" si="70"/>
        <v>27540</v>
      </c>
      <c r="N95" s="19">
        <f t="shared" si="70"/>
        <v>35336</v>
      </c>
      <c r="O95" s="19">
        <f t="shared" si="70"/>
        <v>43376</v>
      </c>
      <c r="P95" s="19">
        <f t="shared" si="70"/>
        <v>48887</v>
      </c>
      <c r="Q95" s="19">
        <f t="shared" si="70"/>
        <v>53678</v>
      </c>
      <c r="R95" s="19">
        <f t="shared" si="70"/>
        <v>58849</v>
      </c>
      <c r="S95" s="19">
        <f>S94+S85</f>
        <v>66283</v>
      </c>
    </row>
    <row r="96" spans="2:19" s="22" customFormat="1" x14ac:dyDescent="0.35">
      <c r="B96" s="20" t="s">
        <v>2185</v>
      </c>
    </row>
    <row r="97" spans="2:19" s="5" customFormat="1" x14ac:dyDescent="0.35">
      <c r="B97" s="5" t="s">
        <v>2186</v>
      </c>
      <c r="M97" s="5">
        <v>3879</v>
      </c>
      <c r="N97" s="5">
        <v>3664</v>
      </c>
      <c r="O97" s="5">
        <v>4374</v>
      </c>
      <c r="P97" s="5">
        <v>4626</v>
      </c>
      <c r="Q97" s="5">
        <v>5817</v>
      </c>
      <c r="R97" s="5">
        <v>5325</v>
      </c>
      <c r="S97" s="5">
        <v>6090</v>
      </c>
    </row>
    <row r="98" spans="2:19" s="5" customFormat="1" x14ac:dyDescent="0.35">
      <c r="B98" s="5" t="s">
        <v>2187</v>
      </c>
      <c r="M98" s="5">
        <v>200</v>
      </c>
      <c r="N98" s="5">
        <v>408</v>
      </c>
      <c r="O98" s="5">
        <v>859</v>
      </c>
      <c r="P98" s="5">
        <v>1310</v>
      </c>
      <c r="Q98" s="5">
        <v>270</v>
      </c>
      <c r="R98" s="5">
        <v>155</v>
      </c>
      <c r="S98" s="5">
        <v>103</v>
      </c>
    </row>
    <row r="99" spans="2:19" s="13" customFormat="1" x14ac:dyDescent="0.35">
      <c r="B99" s="13" t="s">
        <v>2188</v>
      </c>
      <c r="M99" s="13">
        <v>756</v>
      </c>
      <c r="N99" s="13">
        <v>1262</v>
      </c>
      <c r="O99" s="13">
        <v>521</v>
      </c>
      <c r="P99" s="13">
        <v>454</v>
      </c>
      <c r="Q99" s="13">
        <v>548</v>
      </c>
      <c r="R99" s="13">
        <v>944</v>
      </c>
      <c r="S99" s="13">
        <v>1346</v>
      </c>
    </row>
    <row r="100" spans="2:19" s="19" customFormat="1" x14ac:dyDescent="0.35">
      <c r="B100" s="19" t="s">
        <v>1540</v>
      </c>
      <c r="H100" s="19">
        <f>SUM(H97:H99)</f>
        <v>0</v>
      </c>
      <c r="I100" s="19">
        <f t="shared" ref="I100:R100" si="71">SUM(I97:I99)</f>
        <v>0</v>
      </c>
      <c r="J100" s="19">
        <f t="shared" si="71"/>
        <v>0</v>
      </c>
      <c r="K100" s="19">
        <f t="shared" si="71"/>
        <v>0</v>
      </c>
      <c r="L100" s="19">
        <f t="shared" si="71"/>
        <v>0</v>
      </c>
      <c r="M100" s="19">
        <f t="shared" si="71"/>
        <v>4835</v>
      </c>
      <c r="N100" s="19">
        <f t="shared" si="71"/>
        <v>5334</v>
      </c>
      <c r="O100" s="19">
        <f t="shared" si="71"/>
        <v>5754</v>
      </c>
      <c r="P100" s="19">
        <f t="shared" si="71"/>
        <v>6390</v>
      </c>
      <c r="Q100" s="19">
        <f t="shared" si="71"/>
        <v>6635</v>
      </c>
      <c r="R100" s="19">
        <f t="shared" si="71"/>
        <v>6424</v>
      </c>
      <c r="S100" s="19">
        <f>SUM(S97:S99)</f>
        <v>7539</v>
      </c>
    </row>
    <row r="101" spans="2:19" s="20" customFormat="1" x14ac:dyDescent="0.35">
      <c r="B101" s="20" t="s">
        <v>2189</v>
      </c>
    </row>
    <row r="102" spans="2:19" s="5" customFormat="1" x14ac:dyDescent="0.35">
      <c r="B102" s="5" t="s">
        <v>2190</v>
      </c>
      <c r="M102" s="5">
        <v>9154</v>
      </c>
      <c r="N102" s="5">
        <v>9872</v>
      </c>
      <c r="O102" s="5">
        <v>3777</v>
      </c>
      <c r="P102" s="5">
        <v>4541</v>
      </c>
      <c r="Q102" s="5">
        <v>6373</v>
      </c>
      <c r="R102" s="5">
        <v>6621</v>
      </c>
      <c r="S102" s="5">
        <v>6803</v>
      </c>
    </row>
    <row r="103" spans="2:19" s="5" customFormat="1" x14ac:dyDescent="0.35">
      <c r="B103" s="5" t="s">
        <v>2191</v>
      </c>
      <c r="M103" s="5">
        <v>0</v>
      </c>
      <c r="N103" s="5">
        <v>0</v>
      </c>
      <c r="O103" s="5">
        <v>0</v>
      </c>
      <c r="P103" s="5">
        <v>0</v>
      </c>
      <c r="Q103" s="5">
        <v>533</v>
      </c>
      <c r="R103" s="5">
        <v>504</v>
      </c>
      <c r="S103" s="5">
        <v>610</v>
      </c>
    </row>
    <row r="104" spans="2:19" s="5" customFormat="1" x14ac:dyDescent="0.35">
      <c r="B104" s="5" t="s">
        <v>2223</v>
      </c>
      <c r="M104" s="5">
        <v>0</v>
      </c>
      <c r="N104" s="5">
        <v>0</v>
      </c>
      <c r="O104" s="5">
        <v>227</v>
      </c>
      <c r="P104" s="5">
        <v>636</v>
      </c>
      <c r="Q104" s="5">
        <v>643</v>
      </c>
      <c r="R104" s="5">
        <v>808</v>
      </c>
      <c r="S104" s="5">
        <v>589</v>
      </c>
    </row>
    <row r="105" spans="2:19" s="13" customFormat="1" x14ac:dyDescent="0.35">
      <c r="B105" s="13" t="s">
        <v>2192</v>
      </c>
      <c r="M105" s="13">
        <v>623</v>
      </c>
      <c r="N105" s="13">
        <v>639</v>
      </c>
      <c r="O105" s="13">
        <v>354</v>
      </c>
      <c r="P105" s="13">
        <v>452</v>
      </c>
      <c r="Q105" s="13">
        <v>498</v>
      </c>
      <c r="R105" s="13">
        <v>559</v>
      </c>
      <c r="S105" s="13">
        <v>835</v>
      </c>
    </row>
    <row r="106" spans="2:19" s="23" customFormat="1" x14ac:dyDescent="0.35">
      <c r="B106" s="23" t="s">
        <v>2193</v>
      </c>
      <c r="H106" s="23">
        <f>SUM(H102:H105)</f>
        <v>0</v>
      </c>
      <c r="I106" s="23">
        <f t="shared" ref="I106:R106" si="72">SUM(I102:I105)</f>
        <v>0</v>
      </c>
      <c r="J106" s="23">
        <f t="shared" si="72"/>
        <v>0</v>
      </c>
      <c r="K106" s="23">
        <f t="shared" si="72"/>
        <v>0</v>
      </c>
      <c r="L106" s="23">
        <f t="shared" si="72"/>
        <v>0</v>
      </c>
      <c r="M106" s="23">
        <f t="shared" si="72"/>
        <v>9777</v>
      </c>
      <c r="N106" s="23">
        <f t="shared" si="72"/>
        <v>10511</v>
      </c>
      <c r="O106" s="23">
        <f t="shared" si="72"/>
        <v>4358</v>
      </c>
      <c r="P106" s="23">
        <f t="shared" si="72"/>
        <v>5629</v>
      </c>
      <c r="Q106" s="23">
        <f t="shared" si="72"/>
        <v>8047</v>
      </c>
      <c r="R106" s="23">
        <f t="shared" si="72"/>
        <v>8492</v>
      </c>
      <c r="S106" s="23">
        <f>SUM(S102:S105)</f>
        <v>8837</v>
      </c>
    </row>
    <row r="107" spans="2:19" s="19" customFormat="1" x14ac:dyDescent="0.35">
      <c r="B107" s="19" t="s">
        <v>1632</v>
      </c>
      <c r="H107" s="19">
        <f>H106+H100</f>
        <v>0</v>
      </c>
      <c r="I107" s="19">
        <f t="shared" ref="I107:R107" si="73">I106+I100</f>
        <v>0</v>
      </c>
      <c r="J107" s="19">
        <f t="shared" si="73"/>
        <v>0</v>
      </c>
      <c r="K107" s="19">
        <f t="shared" si="73"/>
        <v>0</v>
      </c>
      <c r="L107" s="19">
        <f t="shared" si="73"/>
        <v>0</v>
      </c>
      <c r="M107" s="19">
        <f t="shared" si="73"/>
        <v>14612</v>
      </c>
      <c r="N107" s="19">
        <f t="shared" si="73"/>
        <v>15845</v>
      </c>
      <c r="O107" s="19">
        <f t="shared" si="73"/>
        <v>10112</v>
      </c>
      <c r="P107" s="19">
        <f t="shared" si="73"/>
        <v>12019</v>
      </c>
      <c r="Q107" s="19">
        <f t="shared" si="73"/>
        <v>14682</v>
      </c>
      <c r="R107" s="19">
        <f t="shared" si="73"/>
        <v>14916</v>
      </c>
      <c r="S107" s="19">
        <f>S106+S100</f>
        <v>16376</v>
      </c>
    </row>
    <row r="108" spans="2:19" s="20" customFormat="1" x14ac:dyDescent="0.35">
      <c r="B108" s="20" t="s">
        <v>2194</v>
      </c>
    </row>
    <row r="109" spans="2:19" s="26" customFormat="1" x14ac:dyDescent="0.35">
      <c r="B109" s="26" t="s">
        <v>2245</v>
      </c>
      <c r="M109" s="26">
        <v>0</v>
      </c>
      <c r="N109" s="26">
        <v>21</v>
      </c>
      <c r="O109" s="26">
        <v>0</v>
      </c>
      <c r="P109" s="26">
        <v>98</v>
      </c>
      <c r="Q109" s="26">
        <v>0</v>
      </c>
      <c r="R109" s="26">
        <v>0</v>
      </c>
      <c r="S109" s="26">
        <v>0</v>
      </c>
    </row>
    <row r="110" spans="2:19" s="5" customFormat="1" x14ac:dyDescent="0.35">
      <c r="B110" s="5" t="s">
        <v>2195</v>
      </c>
      <c r="M110" s="5">
        <v>109</v>
      </c>
      <c r="N110" s="5">
        <v>112</v>
      </c>
      <c r="P110" s="5">
        <v>118</v>
      </c>
      <c r="Q110" s="5">
        <v>119</v>
      </c>
      <c r="R110" s="5">
        <v>122</v>
      </c>
      <c r="S110" s="5">
        <v>123</v>
      </c>
    </row>
    <row r="111" spans="2:19" s="5" customFormat="1" x14ac:dyDescent="0.35">
      <c r="B111" s="5" t="s">
        <v>2196</v>
      </c>
      <c r="M111" s="5">
        <v>7736</v>
      </c>
      <c r="N111" s="5">
        <v>8287</v>
      </c>
      <c r="P111" s="5">
        <v>8214</v>
      </c>
      <c r="Q111" s="5">
        <v>8917</v>
      </c>
      <c r="R111" s="5">
        <v>9453</v>
      </c>
      <c r="S111" s="5">
        <v>10197</v>
      </c>
    </row>
    <row r="112" spans="2:19" s="5" customFormat="1" x14ac:dyDescent="0.35">
      <c r="B112" s="5" t="s">
        <v>2197</v>
      </c>
      <c r="M112" s="5">
        <v>5299</v>
      </c>
      <c r="N112" s="5">
        <v>10260</v>
      </c>
      <c r="P112" s="5">
        <v>30761</v>
      </c>
      <c r="Q112" s="5">
        <v>33384</v>
      </c>
      <c r="R112" s="5">
        <v>39051</v>
      </c>
      <c r="S112" s="5">
        <v>47274</v>
      </c>
    </row>
    <row r="113" spans="1:19" s="5" customFormat="1" x14ac:dyDescent="0.35">
      <c r="B113" s="5" t="s">
        <v>2198</v>
      </c>
      <c r="M113" s="5">
        <v>-1029</v>
      </c>
      <c r="N113" s="5">
        <v>-67</v>
      </c>
      <c r="P113" s="5">
        <v>-3221</v>
      </c>
      <c r="Q113" s="5">
        <v>-3495</v>
      </c>
      <c r="R113" s="5">
        <v>-4695</v>
      </c>
      <c r="S113" s="5">
        <v>-7127</v>
      </c>
    </row>
    <row r="114" spans="1:19" s="13" customFormat="1" x14ac:dyDescent="0.35">
      <c r="B114" s="13" t="s">
        <v>2199</v>
      </c>
      <c r="M114" s="13">
        <v>-35</v>
      </c>
      <c r="N114" s="13">
        <v>29</v>
      </c>
      <c r="P114" s="13">
        <v>9</v>
      </c>
      <c r="Q114" s="13">
        <v>71</v>
      </c>
      <c r="R114" s="13">
        <v>2</v>
      </c>
      <c r="S114" s="13">
        <v>-560</v>
      </c>
    </row>
    <row r="115" spans="1:19" s="25" customFormat="1" x14ac:dyDescent="0.35">
      <c r="B115" s="25" t="s">
        <v>2243</v>
      </c>
      <c r="H115" s="25">
        <f>SUM(H110:H114)</f>
        <v>0</v>
      </c>
      <c r="I115" s="25">
        <f t="shared" ref="I115:O115" si="74">SUM(I110:I114)</f>
        <v>0</v>
      </c>
      <c r="J115" s="25">
        <f t="shared" si="74"/>
        <v>0</v>
      </c>
      <c r="K115" s="25">
        <f t="shared" si="74"/>
        <v>0</v>
      </c>
      <c r="L115" s="25">
        <f t="shared" si="74"/>
        <v>0</v>
      </c>
      <c r="M115" s="25">
        <f t="shared" si="74"/>
        <v>12080</v>
      </c>
      <c r="N115" s="25">
        <f t="shared" si="74"/>
        <v>18621</v>
      </c>
      <c r="O115" s="25">
        <f t="shared" si="74"/>
        <v>0</v>
      </c>
      <c r="P115" s="25">
        <f>SUM(P110:P114)</f>
        <v>35881</v>
      </c>
      <c r="Q115" s="25">
        <f t="shared" ref="Q115:S115" si="75">SUM(Q110:Q114)</f>
        <v>38996</v>
      </c>
      <c r="R115" s="25">
        <f t="shared" si="75"/>
        <v>43933</v>
      </c>
      <c r="S115" s="25">
        <f t="shared" si="75"/>
        <v>49907</v>
      </c>
    </row>
    <row r="116" spans="1:19" s="27" customFormat="1" x14ac:dyDescent="0.35">
      <c r="B116" s="27" t="s">
        <v>2244</v>
      </c>
      <c r="M116" s="27">
        <v>848</v>
      </c>
      <c r="N116" s="27">
        <v>849</v>
      </c>
      <c r="P116" s="27">
        <v>889</v>
      </c>
      <c r="Q116" s="27">
        <v>0</v>
      </c>
      <c r="R116" s="27">
        <v>0</v>
      </c>
      <c r="S116" s="27">
        <v>0</v>
      </c>
    </row>
    <row r="117" spans="1:19" s="19" customFormat="1" x14ac:dyDescent="0.35">
      <c r="B117" s="19" t="s">
        <v>2200</v>
      </c>
      <c r="H117" s="19">
        <f>SUM(H115:H116)+H107+H109</f>
        <v>0</v>
      </c>
      <c r="I117" s="19">
        <f t="shared" ref="I117:O117" si="76">SUM(I115:I116)+I107+I109</f>
        <v>0</v>
      </c>
      <c r="J117" s="19">
        <f t="shared" si="76"/>
        <v>0</v>
      </c>
      <c r="K117" s="19">
        <f t="shared" si="76"/>
        <v>0</v>
      </c>
      <c r="L117" s="19">
        <f t="shared" si="76"/>
        <v>0</v>
      </c>
      <c r="M117" s="19">
        <f t="shared" si="76"/>
        <v>27540</v>
      </c>
      <c r="N117" s="19">
        <f t="shared" si="76"/>
        <v>35336</v>
      </c>
      <c r="O117" s="19">
        <f t="shared" si="76"/>
        <v>10112</v>
      </c>
      <c r="P117" s="19">
        <f>SUM(P115:P116)+P107+P109</f>
        <v>48887</v>
      </c>
      <c r="Q117" s="19">
        <f t="shared" ref="Q117:S117" si="77">SUM(Q115:Q116)+Q107+Q109</f>
        <v>53678</v>
      </c>
      <c r="R117" s="19">
        <f t="shared" si="77"/>
        <v>58849</v>
      </c>
      <c r="S117" s="19">
        <f t="shared" si="77"/>
        <v>66283</v>
      </c>
    </row>
    <row r="118" spans="1:19" s="5" customFormat="1" x14ac:dyDescent="0.35"/>
    <row r="119" spans="1:19" s="24" customFormat="1" x14ac:dyDescent="0.35">
      <c r="A119" s="9"/>
      <c r="B119" s="14" t="s">
        <v>2169</v>
      </c>
    </row>
    <row r="120" spans="1:19" s="5" customFormat="1" x14ac:dyDescent="0.35">
      <c r="B120" s="5" t="s">
        <v>2170</v>
      </c>
      <c r="L120" s="5">
        <v>5208</v>
      </c>
      <c r="M120" s="5">
        <v>3168</v>
      </c>
      <c r="N120" s="5">
        <v>8153</v>
      </c>
      <c r="O120" s="5">
        <v>17400</v>
      </c>
      <c r="P120" s="5">
        <v>13189</v>
      </c>
      <c r="Q120" s="5">
        <v>8306</v>
      </c>
      <c r="R120" s="5">
        <v>12468</v>
      </c>
      <c r="S120" s="5">
        <v>15181</v>
      </c>
    </row>
    <row r="121" spans="1:19" s="13" customFormat="1" x14ac:dyDescent="0.35">
      <c r="B121" s="13" t="s">
        <v>2171</v>
      </c>
      <c r="L121" s="13">
        <v>-4021</v>
      </c>
      <c r="M121" s="13">
        <v>-5817</v>
      </c>
      <c r="N121" s="13">
        <v>-4734</v>
      </c>
      <c r="O121" s="13">
        <v>-8879</v>
      </c>
      <c r="P121" s="13">
        <v>-9780</v>
      </c>
      <c r="Q121" s="13">
        <v>-8223</v>
      </c>
      <c r="R121" s="13">
        <v>-10030</v>
      </c>
      <c r="S121" s="13">
        <v>-12067</v>
      </c>
    </row>
    <row r="122" spans="1:19" s="5" customFormat="1" x14ac:dyDescent="0.35">
      <c r="B122" s="5" t="s">
        <v>2172</v>
      </c>
      <c r="H122" s="5">
        <f>SUM(H120:H121)</f>
        <v>0</v>
      </c>
      <c r="I122" s="5">
        <f t="shared" ref="I122:P122" si="78">SUM(I120:I121)</f>
        <v>0</v>
      </c>
      <c r="J122" s="5">
        <f t="shared" si="78"/>
        <v>0</v>
      </c>
      <c r="K122" s="5">
        <f t="shared" si="78"/>
        <v>0</v>
      </c>
      <c r="L122" s="5">
        <f t="shared" si="78"/>
        <v>1187</v>
      </c>
      <c r="M122" s="5">
        <f t="shared" si="78"/>
        <v>-2649</v>
      </c>
      <c r="N122" s="5">
        <f t="shared" si="78"/>
        <v>3419</v>
      </c>
      <c r="O122" s="5">
        <f t="shared" si="78"/>
        <v>8521</v>
      </c>
      <c r="P122" s="5">
        <f t="shared" si="78"/>
        <v>3409</v>
      </c>
      <c r="Q122" s="5">
        <f>SUM(Q120:Q121)</f>
        <v>83</v>
      </c>
      <c r="R122" s="5">
        <f>SUM(R120:R121)</f>
        <v>2438</v>
      </c>
      <c r="S122" s="5">
        <f>SUM(S120:S121)</f>
        <v>3114</v>
      </c>
    </row>
    <row r="123" spans="1:19" s="5" customFormat="1" x14ac:dyDescent="0.35"/>
    <row r="124" spans="1:19" s="5" customFormat="1" x14ac:dyDescent="0.35">
      <c r="B124" s="5" t="s">
        <v>2241</v>
      </c>
      <c r="L124" s="5">
        <v>0</v>
      </c>
      <c r="M124" s="5">
        <v>0</v>
      </c>
      <c r="N124" s="5">
        <v>0</v>
      </c>
      <c r="O124" s="5">
        <v>0</v>
      </c>
      <c r="P124" s="5">
        <v>0</v>
      </c>
      <c r="Q124" s="5">
        <v>-176</v>
      </c>
      <c r="R124" s="5">
        <v>-1200</v>
      </c>
      <c r="S124" s="5">
        <v>-2432</v>
      </c>
    </row>
    <row r="125" spans="1:19" s="5" customFormat="1" x14ac:dyDescent="0.35">
      <c r="B125" s="5" t="s">
        <v>2246</v>
      </c>
      <c r="L125" s="5">
        <v>-884</v>
      </c>
      <c r="M125" s="5">
        <v>-148</v>
      </c>
      <c r="N125" s="5">
        <v>-71</v>
      </c>
      <c r="O125" s="5">
        <v>-2729</v>
      </c>
      <c r="P125" s="5">
        <v>-251</v>
      </c>
      <c r="Q125" s="5">
        <v>0</v>
      </c>
      <c r="R125" s="5">
        <v>0</v>
      </c>
      <c r="S125" s="5">
        <v>0</v>
      </c>
    </row>
    <row r="126" spans="1:19" s="5" customFormat="1" x14ac:dyDescent="0.35">
      <c r="B126" s="5" t="s">
        <v>2242</v>
      </c>
      <c r="L126" s="5">
        <v>0</v>
      </c>
      <c r="M126" s="5">
        <v>0</v>
      </c>
      <c r="N126" s="5">
        <v>0</v>
      </c>
      <c r="O126" s="5">
        <v>0</v>
      </c>
      <c r="P126" s="5">
        <v>0</v>
      </c>
      <c r="Q126" s="5">
        <v>0</v>
      </c>
      <c r="R126" s="5">
        <v>0</v>
      </c>
      <c r="S126" s="5">
        <v>-461</v>
      </c>
    </row>
    <row r="127" spans="1:19" s="5" customFormat="1" x14ac:dyDescent="0.35"/>
    <row r="128" spans="1:19" s="28" customFormat="1" x14ac:dyDescent="0.35">
      <c r="B128" s="28" t="s">
        <v>78</v>
      </c>
      <c r="L128" s="28">
        <f t="shared" ref="L128:R128" si="79">(L126/L73)*-1</f>
        <v>0</v>
      </c>
      <c r="M128" s="28">
        <f t="shared" si="79"/>
        <v>0</v>
      </c>
      <c r="N128" s="28">
        <f t="shared" si="79"/>
        <v>0</v>
      </c>
      <c r="O128" s="28">
        <f t="shared" si="79"/>
        <v>0</v>
      </c>
      <c r="P128" s="28">
        <f t="shared" si="79"/>
        <v>0</v>
      </c>
      <c r="Q128" s="28">
        <f t="shared" si="79"/>
        <v>0</v>
      </c>
      <c r="R128" s="28">
        <f t="shared" si="79"/>
        <v>0</v>
      </c>
      <c r="S128" s="28">
        <f>(S126/S73)*-1</f>
        <v>0.41456834532374098</v>
      </c>
    </row>
    <row r="129" s="5" customFormat="1" x14ac:dyDescent="0.35"/>
    <row r="130" s="5" customFormat="1" x14ac:dyDescent="0.35"/>
    <row r="131" s="5" customFormat="1" x14ac:dyDescent="0.35"/>
    <row r="132" s="5" customFormat="1" x14ac:dyDescent="0.35"/>
    <row r="133" s="5" customFormat="1" x14ac:dyDescent="0.35"/>
    <row r="134" s="5" customFormat="1" x14ac:dyDescent="0.35"/>
    <row r="135" s="5" customFormat="1" x14ac:dyDescent="0.35"/>
  </sheetData>
  <pageMargins left="0.7" right="0.7" top="0.75" bottom="0.75" header="0.3" footer="0.3"/>
  <pageSetup orientation="portrait" r:id="rId1"/>
  <ignoredErrors>
    <ignoredError sqref="P115:S115"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row>
    <row r="2" spans="1:18" x14ac:dyDescent="0.35">
      <c r="A2" s="1"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row>
    <row r="3" spans="1:18" x14ac:dyDescent="0.35">
      <c r="A3" s="1" t="s">
        <v>44</v>
      </c>
      <c r="B3" t="s">
        <v>45</v>
      </c>
      <c r="C3" t="s">
        <v>46</v>
      </c>
      <c r="D3" t="s">
        <v>47</v>
      </c>
      <c r="E3" t="s">
        <v>48</v>
      </c>
      <c r="F3" t="s">
        <v>49</v>
      </c>
      <c r="G3" t="s">
        <v>50</v>
      </c>
      <c r="H3" t="s">
        <v>51</v>
      </c>
      <c r="I3" t="s">
        <v>52</v>
      </c>
      <c r="J3" t="s">
        <v>53</v>
      </c>
      <c r="K3" t="s">
        <v>54</v>
      </c>
      <c r="L3" t="s">
        <v>55</v>
      </c>
      <c r="M3" t="s">
        <v>56</v>
      </c>
      <c r="N3" t="s">
        <v>57</v>
      </c>
      <c r="O3" t="s">
        <v>58</v>
      </c>
      <c r="P3" t="s">
        <v>59</v>
      </c>
      <c r="Q3" t="s">
        <v>60</v>
      </c>
      <c r="R3" t="s">
        <v>61</v>
      </c>
    </row>
    <row r="4" spans="1:18" x14ac:dyDescent="0.35">
      <c r="A4" s="1" t="s">
        <v>62</v>
      </c>
      <c r="B4" t="s">
        <v>63</v>
      </c>
      <c r="C4" t="s">
        <v>64</v>
      </c>
      <c r="D4" t="s">
        <v>65</v>
      </c>
      <c r="E4" t="s">
        <v>66</v>
      </c>
      <c r="F4" t="s">
        <v>67</v>
      </c>
      <c r="G4" t="s">
        <v>68</v>
      </c>
      <c r="H4" t="s">
        <v>69</v>
      </c>
      <c r="I4" t="s">
        <v>52</v>
      </c>
      <c r="J4" t="s">
        <v>70</v>
      </c>
      <c r="K4" t="s">
        <v>71</v>
      </c>
      <c r="L4" t="s">
        <v>72</v>
      </c>
      <c r="M4" t="s">
        <v>27</v>
      </c>
      <c r="N4" t="s">
        <v>73</v>
      </c>
      <c r="O4" t="s">
        <v>74</v>
      </c>
      <c r="P4" t="s">
        <v>75</v>
      </c>
      <c r="Q4" t="s">
        <v>76</v>
      </c>
      <c r="R4" t="s">
        <v>77</v>
      </c>
    </row>
    <row r="5" spans="1:18" x14ac:dyDescent="0.35">
      <c r="A5" s="1" t="s">
        <v>78</v>
      </c>
      <c r="B5" t="s">
        <v>79</v>
      </c>
      <c r="C5" t="s">
        <v>79</v>
      </c>
      <c r="D5" t="s">
        <v>79</v>
      </c>
      <c r="E5" t="s">
        <v>79</v>
      </c>
      <c r="F5" t="s">
        <v>79</v>
      </c>
      <c r="G5" t="s">
        <v>79</v>
      </c>
      <c r="H5" t="s">
        <v>79</v>
      </c>
      <c r="I5" t="s">
        <v>79</v>
      </c>
      <c r="J5" t="s">
        <v>79</v>
      </c>
      <c r="K5" t="s">
        <v>79</v>
      </c>
      <c r="L5" t="s">
        <v>79</v>
      </c>
      <c r="M5" t="s">
        <v>79</v>
      </c>
      <c r="N5" t="s">
        <v>79</v>
      </c>
      <c r="O5" t="s">
        <v>79</v>
      </c>
      <c r="P5" t="s">
        <v>79</v>
      </c>
      <c r="Q5" t="s">
        <v>80</v>
      </c>
      <c r="R5" t="s">
        <v>81</v>
      </c>
    </row>
    <row r="6" spans="1:18" x14ac:dyDescent="0.35">
      <c r="A6" s="1" t="s">
        <v>82</v>
      </c>
      <c r="B6" t="s">
        <v>83</v>
      </c>
      <c r="C6" t="s">
        <v>84</v>
      </c>
      <c r="D6" t="s">
        <v>85</v>
      </c>
      <c r="E6" t="s">
        <v>86</v>
      </c>
      <c r="F6" t="s">
        <v>87</v>
      </c>
      <c r="G6" t="s">
        <v>88</v>
      </c>
      <c r="H6" t="s">
        <v>89</v>
      </c>
      <c r="I6" t="s">
        <v>90</v>
      </c>
      <c r="J6" t="s">
        <v>91</v>
      </c>
      <c r="K6" t="s">
        <v>92</v>
      </c>
      <c r="L6" t="s">
        <v>93</v>
      </c>
      <c r="M6" t="s">
        <v>94</v>
      </c>
      <c r="N6" t="s">
        <v>95</v>
      </c>
      <c r="O6" t="s">
        <v>96</v>
      </c>
      <c r="P6" t="s">
        <v>97</v>
      </c>
      <c r="Q6" t="s">
        <v>98</v>
      </c>
      <c r="R6" t="s">
        <v>99</v>
      </c>
    </row>
    <row r="7" spans="1:18" x14ac:dyDescent="0.35">
      <c r="A7" s="1" t="s">
        <v>100</v>
      </c>
      <c r="B7" t="s">
        <v>101</v>
      </c>
      <c r="C7" t="s">
        <v>102</v>
      </c>
      <c r="D7" t="s">
        <v>103</v>
      </c>
      <c r="E7" t="s">
        <v>104</v>
      </c>
      <c r="F7" t="s">
        <v>105</v>
      </c>
      <c r="G7" t="s">
        <v>106</v>
      </c>
      <c r="H7" t="s">
        <v>107</v>
      </c>
      <c r="I7" t="s">
        <v>108</v>
      </c>
      <c r="J7" t="s">
        <v>109</v>
      </c>
      <c r="K7" t="s">
        <v>110</v>
      </c>
      <c r="L7" t="s">
        <v>111</v>
      </c>
      <c r="M7" t="s">
        <v>112</v>
      </c>
      <c r="N7" t="s">
        <v>113</v>
      </c>
      <c r="O7" t="s">
        <v>114</v>
      </c>
      <c r="P7" t="s">
        <v>115</v>
      </c>
      <c r="Q7" t="s">
        <v>116</v>
      </c>
      <c r="R7" t="s">
        <v>117</v>
      </c>
    </row>
    <row r="8" spans="1:18" x14ac:dyDescent="0.35">
      <c r="A8" s="1" t="s">
        <v>118</v>
      </c>
      <c r="B8" t="s">
        <v>119</v>
      </c>
      <c r="C8" t="s">
        <v>120</v>
      </c>
      <c r="D8" t="s">
        <v>121</v>
      </c>
      <c r="E8" t="s">
        <v>122</v>
      </c>
      <c r="F8" t="s">
        <v>123</v>
      </c>
      <c r="G8" t="s">
        <v>124</v>
      </c>
      <c r="H8" t="s">
        <v>125</v>
      </c>
      <c r="I8" t="s">
        <v>126</v>
      </c>
      <c r="J8" t="s">
        <v>127</v>
      </c>
      <c r="K8" t="s">
        <v>128</v>
      </c>
      <c r="L8" t="s">
        <v>129</v>
      </c>
      <c r="M8" t="s">
        <v>130</v>
      </c>
      <c r="N8" t="s">
        <v>131</v>
      </c>
      <c r="O8" t="s">
        <v>132</v>
      </c>
      <c r="P8" t="s">
        <v>133</v>
      </c>
      <c r="Q8" t="s">
        <v>134</v>
      </c>
      <c r="R8" t="s">
        <v>135</v>
      </c>
    </row>
    <row r="9" spans="1:18" x14ac:dyDescent="0.35">
      <c r="A9" s="1" t="s">
        <v>136</v>
      </c>
      <c r="B9" t="s">
        <v>137</v>
      </c>
      <c r="C9" t="s">
        <v>138</v>
      </c>
      <c r="D9" t="s">
        <v>139</v>
      </c>
      <c r="E9" t="s">
        <v>140</v>
      </c>
      <c r="F9" t="s">
        <v>141</v>
      </c>
      <c r="G9" t="s">
        <v>142</v>
      </c>
      <c r="H9" t="s">
        <v>143</v>
      </c>
      <c r="I9" t="s">
        <v>144</v>
      </c>
      <c r="J9" t="s">
        <v>145</v>
      </c>
      <c r="K9" t="s">
        <v>146</v>
      </c>
      <c r="L9" t="s">
        <v>147</v>
      </c>
      <c r="M9" t="s">
        <v>148</v>
      </c>
      <c r="N9" t="s">
        <v>149</v>
      </c>
      <c r="O9" t="s">
        <v>150</v>
      </c>
      <c r="P9" t="s">
        <v>151</v>
      </c>
      <c r="Q9" t="s">
        <v>152</v>
      </c>
      <c r="R9" t="s">
        <v>144</v>
      </c>
    </row>
    <row r="10" spans="1:18" x14ac:dyDescent="0.35">
      <c r="A10" s="1" t="s">
        <v>153</v>
      </c>
      <c r="B10" t="s">
        <v>154</v>
      </c>
      <c r="C10" t="s">
        <v>155</v>
      </c>
      <c r="D10" t="s">
        <v>156</v>
      </c>
      <c r="E10" t="s">
        <v>157</v>
      </c>
      <c r="F10" t="s">
        <v>158</v>
      </c>
      <c r="G10" t="s">
        <v>159</v>
      </c>
      <c r="H10" t="s">
        <v>160</v>
      </c>
      <c r="I10" t="s">
        <v>161</v>
      </c>
      <c r="J10" t="s">
        <v>162</v>
      </c>
      <c r="K10" t="s">
        <v>163</v>
      </c>
      <c r="L10" t="s">
        <v>164</v>
      </c>
      <c r="M10" t="s">
        <v>157</v>
      </c>
      <c r="N10" t="s">
        <v>164</v>
      </c>
      <c r="O10" t="s">
        <v>161</v>
      </c>
      <c r="P10" t="s">
        <v>165</v>
      </c>
      <c r="Q10" t="s">
        <v>162</v>
      </c>
      <c r="R10" t="s">
        <v>165</v>
      </c>
    </row>
    <row r="11" spans="1:18" x14ac:dyDescent="0.35">
      <c r="A11" s="1" t="s">
        <v>166</v>
      </c>
      <c r="B11" t="s">
        <v>79</v>
      </c>
      <c r="C11" t="s">
        <v>79</v>
      </c>
      <c r="D11" t="s">
        <v>79</v>
      </c>
      <c r="E11" t="s">
        <v>79</v>
      </c>
      <c r="F11" t="s">
        <v>79</v>
      </c>
      <c r="G11" t="s">
        <v>79</v>
      </c>
      <c r="H11" t="s">
        <v>79</v>
      </c>
      <c r="I11" t="s">
        <v>79</v>
      </c>
      <c r="J11" t="s">
        <v>79</v>
      </c>
      <c r="K11" t="s">
        <v>79</v>
      </c>
      <c r="L11" t="s">
        <v>79</v>
      </c>
      <c r="M11" t="s">
        <v>79</v>
      </c>
      <c r="N11" t="s">
        <v>79</v>
      </c>
      <c r="O11" t="s">
        <v>79</v>
      </c>
      <c r="P11" t="s">
        <v>79</v>
      </c>
      <c r="Q11" t="s">
        <v>167</v>
      </c>
      <c r="R11" t="s">
        <v>168</v>
      </c>
    </row>
    <row r="12" spans="1:18" x14ac:dyDescent="0.35">
      <c r="A12" s="1" t="s">
        <v>169</v>
      </c>
      <c r="B12" t="s">
        <v>170</v>
      </c>
      <c r="C12" t="s">
        <v>171</v>
      </c>
      <c r="D12" t="s">
        <v>172</v>
      </c>
      <c r="E12" t="s">
        <v>173</v>
      </c>
      <c r="F12" t="s">
        <v>174</v>
      </c>
      <c r="G12" t="s">
        <v>175</v>
      </c>
      <c r="H12" t="s">
        <v>176</v>
      </c>
      <c r="I12" t="s">
        <v>177</v>
      </c>
      <c r="J12" t="s">
        <v>178</v>
      </c>
      <c r="K12" t="s">
        <v>179</v>
      </c>
      <c r="L12" t="s">
        <v>180</v>
      </c>
      <c r="M12" t="s">
        <v>181</v>
      </c>
      <c r="N12" t="s">
        <v>182</v>
      </c>
      <c r="O12" t="s">
        <v>183</v>
      </c>
      <c r="P12" t="s">
        <v>184</v>
      </c>
      <c r="Q12" t="s">
        <v>185</v>
      </c>
      <c r="R12" t="s">
        <v>186</v>
      </c>
    </row>
    <row r="13" spans="1:18" x14ac:dyDescent="0.35">
      <c r="A13" s="1" t="s">
        <v>187</v>
      </c>
      <c r="B13" t="s">
        <v>188</v>
      </c>
      <c r="C13" t="s">
        <v>189</v>
      </c>
      <c r="D13" t="s">
        <v>190</v>
      </c>
      <c r="E13" t="s">
        <v>191</v>
      </c>
      <c r="F13" t="s">
        <v>192</v>
      </c>
      <c r="G13" t="s">
        <v>193</v>
      </c>
      <c r="H13" t="s">
        <v>194</v>
      </c>
      <c r="I13" t="s">
        <v>195</v>
      </c>
      <c r="J13" t="s">
        <v>196</v>
      </c>
      <c r="K13" t="s">
        <v>197</v>
      </c>
      <c r="L13" t="s">
        <v>198</v>
      </c>
      <c r="M13" t="s">
        <v>199</v>
      </c>
      <c r="N13" t="s">
        <v>200</v>
      </c>
      <c r="O13" t="s">
        <v>201</v>
      </c>
      <c r="P13" t="s">
        <v>202</v>
      </c>
      <c r="Q13" t="s">
        <v>200</v>
      </c>
      <c r="R13" t="s">
        <v>203</v>
      </c>
    </row>
    <row r="14" spans="1:18" x14ac:dyDescent="0.35">
      <c r="A14" s="1" t="s">
        <v>204</v>
      </c>
      <c r="B14" t="s">
        <v>205</v>
      </c>
      <c r="C14" t="s">
        <v>206</v>
      </c>
      <c r="D14" t="s">
        <v>207</v>
      </c>
      <c r="E14" t="s">
        <v>208</v>
      </c>
      <c r="F14" t="s">
        <v>209</v>
      </c>
      <c r="G14" t="s">
        <v>210</v>
      </c>
      <c r="H14" t="s">
        <v>211</v>
      </c>
      <c r="I14" t="s">
        <v>212</v>
      </c>
      <c r="J14" t="s">
        <v>213</v>
      </c>
      <c r="K14" t="s">
        <v>214</v>
      </c>
      <c r="L14" t="s">
        <v>215</v>
      </c>
      <c r="M14" t="s">
        <v>216</v>
      </c>
      <c r="N14" t="s">
        <v>217</v>
      </c>
      <c r="O14" t="s">
        <v>218</v>
      </c>
      <c r="P14" t="s">
        <v>219</v>
      </c>
      <c r="Q14" t="s">
        <v>220</v>
      </c>
      <c r="R14" t="s">
        <v>221</v>
      </c>
    </row>
    <row r="15" spans="1:18" x14ac:dyDescent="0.35">
      <c r="A15" s="1" t="s">
        <v>222</v>
      </c>
      <c r="B15" t="s">
        <v>223</v>
      </c>
      <c r="C15" t="s">
        <v>224</v>
      </c>
      <c r="D15" t="s">
        <v>225</v>
      </c>
      <c r="E15" t="s">
        <v>226</v>
      </c>
      <c r="F15" t="s">
        <v>227</v>
      </c>
      <c r="G15" t="s">
        <v>228</v>
      </c>
      <c r="H15" t="s">
        <v>229</v>
      </c>
      <c r="I15" t="s">
        <v>230</v>
      </c>
      <c r="J15" t="s">
        <v>231</v>
      </c>
      <c r="K15" t="s">
        <v>232</v>
      </c>
      <c r="L15" t="s">
        <v>233</v>
      </c>
      <c r="M15" t="s">
        <v>234</v>
      </c>
      <c r="N15" t="s">
        <v>235</v>
      </c>
      <c r="O15" t="s">
        <v>236</v>
      </c>
      <c r="P15" t="s">
        <v>237</v>
      </c>
      <c r="Q15" t="s">
        <v>238</v>
      </c>
      <c r="R15" t="s">
        <v>239</v>
      </c>
    </row>
    <row r="16" spans="1:18" x14ac:dyDescent="0.35">
      <c r="A16" s="1" t="s">
        <v>240</v>
      </c>
      <c r="B16" t="s">
        <v>241</v>
      </c>
      <c r="C16" t="s">
        <v>242</v>
      </c>
      <c r="D16" t="s">
        <v>243</v>
      </c>
      <c r="E16" t="s">
        <v>244</v>
      </c>
      <c r="F16" t="s">
        <v>245</v>
      </c>
      <c r="G16" t="s">
        <v>246</v>
      </c>
      <c r="H16" t="s">
        <v>167</v>
      </c>
      <c r="I16" t="s">
        <v>247</v>
      </c>
      <c r="J16" t="s">
        <v>248</v>
      </c>
      <c r="K16" t="s">
        <v>249</v>
      </c>
      <c r="L16" t="s">
        <v>250</v>
      </c>
      <c r="M16" t="s">
        <v>251</v>
      </c>
      <c r="N16" t="s">
        <v>252</v>
      </c>
      <c r="O16" t="s">
        <v>253</v>
      </c>
      <c r="P16" t="s">
        <v>254</v>
      </c>
      <c r="Q16" t="s">
        <v>255</v>
      </c>
      <c r="R16" t="s">
        <v>256</v>
      </c>
    </row>
    <row r="17" spans="1:18" x14ac:dyDescent="0.35">
      <c r="A17" s="1" t="s">
        <v>257</v>
      </c>
      <c r="B17" t="s">
        <v>258</v>
      </c>
      <c r="C17" t="s">
        <v>259</v>
      </c>
      <c r="D17" t="s">
        <v>260</v>
      </c>
      <c r="E17" t="s">
        <v>261</v>
      </c>
      <c r="F17" t="s">
        <v>262</v>
      </c>
      <c r="G17" t="s">
        <v>263</v>
      </c>
      <c r="H17" t="s">
        <v>264</v>
      </c>
      <c r="I17" t="s">
        <v>265</v>
      </c>
      <c r="J17" t="s">
        <v>266</v>
      </c>
      <c r="K17" t="s">
        <v>267</v>
      </c>
      <c r="L17" t="s">
        <v>268</v>
      </c>
      <c r="M17" t="s">
        <v>269</v>
      </c>
      <c r="N17" t="s">
        <v>270</v>
      </c>
      <c r="O17" t="s">
        <v>271</v>
      </c>
      <c r="P17" t="s">
        <v>272</v>
      </c>
      <c r="Q17" t="s">
        <v>273</v>
      </c>
      <c r="R17" t="s">
        <v>274</v>
      </c>
    </row>
    <row r="18" spans="1:18" x14ac:dyDescent="0.35">
      <c r="A18" s="1" t="s">
        <v>275</v>
      </c>
      <c r="B18" t="s">
        <v>276</v>
      </c>
      <c r="C18" t="s">
        <v>277</v>
      </c>
      <c r="D18" t="s">
        <v>278</v>
      </c>
      <c r="E18" t="s">
        <v>279</v>
      </c>
      <c r="F18" t="s">
        <v>280</v>
      </c>
      <c r="G18" t="s">
        <v>281</v>
      </c>
      <c r="H18" t="s">
        <v>282</v>
      </c>
      <c r="I18" t="s">
        <v>283</v>
      </c>
      <c r="J18" t="s">
        <v>284</v>
      </c>
      <c r="K18" t="s">
        <v>285</v>
      </c>
      <c r="L18" t="s">
        <v>286</v>
      </c>
      <c r="M18" t="s">
        <v>287</v>
      </c>
      <c r="N18" t="s">
        <v>288</v>
      </c>
      <c r="O18" t="s">
        <v>289</v>
      </c>
      <c r="P18" t="s">
        <v>290</v>
      </c>
      <c r="Q18" t="s">
        <v>291</v>
      </c>
      <c r="R18" t="s">
        <v>292</v>
      </c>
    </row>
    <row r="19" spans="1:18" x14ac:dyDescent="0.35">
      <c r="A19" s="1" t="s">
        <v>293</v>
      </c>
      <c r="B19" t="s">
        <v>294</v>
      </c>
      <c r="C19" t="s">
        <v>295</v>
      </c>
      <c r="D19" t="s">
        <v>296</v>
      </c>
      <c r="E19" t="s">
        <v>297</v>
      </c>
      <c r="F19" t="s">
        <v>298</v>
      </c>
      <c r="G19" t="s">
        <v>299</v>
      </c>
      <c r="H19" t="s">
        <v>300</v>
      </c>
      <c r="I19" t="s">
        <v>301</v>
      </c>
      <c r="J19" t="s">
        <v>302</v>
      </c>
      <c r="K19" t="s">
        <v>303</v>
      </c>
      <c r="L19" t="s">
        <v>304</v>
      </c>
      <c r="M19" t="s">
        <v>305</v>
      </c>
      <c r="N19" t="s">
        <v>306</v>
      </c>
      <c r="O19" t="s">
        <v>307</v>
      </c>
      <c r="P19" t="s">
        <v>308</v>
      </c>
      <c r="Q19" t="s">
        <v>309</v>
      </c>
      <c r="R19" t="s">
        <v>310</v>
      </c>
    </row>
    <row r="20" spans="1:18" x14ac:dyDescent="0.35">
      <c r="A20" s="1" t="s">
        <v>311</v>
      </c>
      <c r="B20" t="s">
        <v>312</v>
      </c>
      <c r="C20" t="s">
        <v>313</v>
      </c>
      <c r="D20" t="s">
        <v>314</v>
      </c>
      <c r="E20" t="s">
        <v>315</v>
      </c>
      <c r="F20" t="s">
        <v>316</v>
      </c>
      <c r="G20" t="s">
        <v>317</v>
      </c>
      <c r="H20" t="s">
        <v>318</v>
      </c>
      <c r="I20" t="s">
        <v>319</v>
      </c>
      <c r="J20" t="s">
        <v>320</v>
      </c>
      <c r="K20" t="s">
        <v>321</v>
      </c>
      <c r="L20" t="s">
        <v>322</v>
      </c>
      <c r="M20" t="s">
        <v>323</v>
      </c>
      <c r="N20" t="s">
        <v>324</v>
      </c>
      <c r="O20" t="s">
        <v>325</v>
      </c>
      <c r="P20" t="s">
        <v>326</v>
      </c>
      <c r="Q20" t="s">
        <v>327</v>
      </c>
      <c r="R20" t="s">
        <v>328</v>
      </c>
    </row>
    <row r="21" spans="1:18" x14ac:dyDescent="0.35">
      <c r="A21" s="1" t="s">
        <v>329</v>
      </c>
      <c r="B21" t="s">
        <v>330</v>
      </c>
      <c r="C21" t="s">
        <v>331</v>
      </c>
      <c r="D21" t="s">
        <v>332</v>
      </c>
      <c r="E21" t="s">
        <v>333</v>
      </c>
      <c r="F21" t="s">
        <v>334</v>
      </c>
      <c r="G21" t="s">
        <v>193</v>
      </c>
      <c r="H21" t="s">
        <v>335</v>
      </c>
      <c r="I21" t="s">
        <v>333</v>
      </c>
      <c r="J21" t="s">
        <v>336</v>
      </c>
      <c r="K21" t="s">
        <v>337</v>
      </c>
      <c r="L21" t="s">
        <v>338</v>
      </c>
      <c r="M21" t="s">
        <v>339</v>
      </c>
      <c r="N21" t="s">
        <v>340</v>
      </c>
      <c r="O21" t="s">
        <v>341</v>
      </c>
      <c r="P21" t="s">
        <v>342</v>
      </c>
      <c r="Q21" t="s">
        <v>343</v>
      </c>
      <c r="R21" t="s">
        <v>344</v>
      </c>
    </row>
    <row r="22" spans="1:18" x14ac:dyDescent="0.35">
      <c r="A22" s="1" t="s">
        <v>345</v>
      </c>
      <c r="B22" t="s">
        <v>346</v>
      </c>
      <c r="C22" t="s">
        <v>347</v>
      </c>
      <c r="D22" t="s">
        <v>241</v>
      </c>
      <c r="E22" t="s">
        <v>348</v>
      </c>
      <c r="F22" t="s">
        <v>349</v>
      </c>
      <c r="G22" t="s">
        <v>350</v>
      </c>
      <c r="H22" t="s">
        <v>351</v>
      </c>
      <c r="I22" t="s">
        <v>352</v>
      </c>
      <c r="J22" t="s">
        <v>353</v>
      </c>
      <c r="K22" t="s">
        <v>168</v>
      </c>
      <c r="L22" t="s">
        <v>354</v>
      </c>
      <c r="M22" t="s">
        <v>355</v>
      </c>
      <c r="N22" t="s">
        <v>356</v>
      </c>
      <c r="O22" t="s">
        <v>357</v>
      </c>
      <c r="P22" t="s">
        <v>344</v>
      </c>
      <c r="Q22" t="s">
        <v>358</v>
      </c>
      <c r="R22" t="s">
        <v>359</v>
      </c>
    </row>
    <row r="23" spans="1:18" x14ac:dyDescent="0.35">
      <c r="A23" s="1" t="s">
        <v>360</v>
      </c>
      <c r="B23" t="s">
        <v>361</v>
      </c>
      <c r="C23" t="s">
        <v>362</v>
      </c>
      <c r="D23" t="s">
        <v>363</v>
      </c>
      <c r="E23" t="s">
        <v>364</v>
      </c>
      <c r="F23" t="s">
        <v>365</v>
      </c>
      <c r="G23" t="s">
        <v>366</v>
      </c>
      <c r="H23" t="s">
        <v>367</v>
      </c>
      <c r="I23" t="s">
        <v>368</v>
      </c>
      <c r="J23" t="s">
        <v>369</v>
      </c>
      <c r="K23" t="s">
        <v>370</v>
      </c>
      <c r="L23" t="s">
        <v>371</v>
      </c>
      <c r="M23" t="s">
        <v>372</v>
      </c>
      <c r="N23" t="s">
        <v>373</v>
      </c>
      <c r="O23" t="s">
        <v>374</v>
      </c>
      <c r="P23" t="s">
        <v>375</v>
      </c>
      <c r="Q23" t="s">
        <v>376</v>
      </c>
      <c r="R23" t="s">
        <v>271</v>
      </c>
    </row>
    <row r="24" spans="1:18" x14ac:dyDescent="0.35">
      <c r="A24" s="1" t="s">
        <v>377</v>
      </c>
      <c r="B24" t="s">
        <v>378</v>
      </c>
      <c r="C24" t="s">
        <v>378</v>
      </c>
      <c r="D24" t="s">
        <v>378</v>
      </c>
      <c r="E24" t="s">
        <v>378</v>
      </c>
      <c r="F24" t="s">
        <v>378</v>
      </c>
      <c r="G24" t="s">
        <v>378</v>
      </c>
      <c r="H24" t="s">
        <v>378</v>
      </c>
      <c r="I24" t="s">
        <v>378</v>
      </c>
      <c r="J24" t="s">
        <v>378</v>
      </c>
      <c r="K24" t="s">
        <v>378</v>
      </c>
      <c r="L24" t="s">
        <v>378</v>
      </c>
      <c r="M24" t="s">
        <v>378</v>
      </c>
      <c r="N24" t="s">
        <v>378</v>
      </c>
      <c r="O24" t="s">
        <v>378</v>
      </c>
      <c r="P24" t="s">
        <v>378</v>
      </c>
      <c r="Q24" t="s">
        <v>379</v>
      </c>
      <c r="R24" t="s">
        <v>380</v>
      </c>
    </row>
    <row r="25" spans="1:18" x14ac:dyDescent="0.35">
      <c r="A25" s="1" t="s">
        <v>381</v>
      </c>
      <c r="B25" t="s">
        <v>79</v>
      </c>
      <c r="C25" t="s">
        <v>79</v>
      </c>
      <c r="D25" t="s">
        <v>79</v>
      </c>
      <c r="E25" t="s">
        <v>382</v>
      </c>
      <c r="F25" t="s">
        <v>383</v>
      </c>
      <c r="G25" t="s">
        <v>79</v>
      </c>
      <c r="H25" t="s">
        <v>337</v>
      </c>
      <c r="I25" t="s">
        <v>384</v>
      </c>
      <c r="J25" t="s">
        <v>385</v>
      </c>
      <c r="K25" t="s">
        <v>79</v>
      </c>
      <c r="L25" t="s">
        <v>386</v>
      </c>
      <c r="M25" t="s">
        <v>79</v>
      </c>
      <c r="N25" t="s">
        <v>387</v>
      </c>
      <c r="O25" t="s">
        <v>388</v>
      </c>
      <c r="P25" t="s">
        <v>389</v>
      </c>
      <c r="Q25" t="s">
        <v>390</v>
      </c>
      <c r="R25"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9"/>
  <sheetViews>
    <sheetView workbookViewId="0"/>
  </sheetViews>
  <sheetFormatPr defaultRowHeight="14.5" x14ac:dyDescent="0.35"/>
  <sheetData>
    <row r="1" spans="1:39" x14ac:dyDescent="0.35">
      <c r="B1" s="1" t="s">
        <v>392</v>
      </c>
      <c r="C1" s="1" t="s">
        <v>393</v>
      </c>
      <c r="D1" s="1" t="s">
        <v>394</v>
      </c>
      <c r="E1" s="1" t="s">
        <v>395</v>
      </c>
      <c r="F1" s="1" t="s">
        <v>396</v>
      </c>
      <c r="G1" s="1" t="s">
        <v>397</v>
      </c>
      <c r="H1" s="1" t="s">
        <v>398</v>
      </c>
      <c r="I1" s="1" t="s">
        <v>399</v>
      </c>
      <c r="J1" s="1" t="s">
        <v>400</v>
      </c>
      <c r="K1" s="1" t="s">
        <v>401</v>
      </c>
      <c r="L1" s="1" t="s">
        <v>402</v>
      </c>
      <c r="M1" s="1" t="s">
        <v>403</v>
      </c>
      <c r="N1" s="1" t="s">
        <v>404</v>
      </c>
      <c r="O1" s="1" t="s">
        <v>405</v>
      </c>
      <c r="P1" s="1" t="s">
        <v>406</v>
      </c>
      <c r="Q1" s="1" t="s">
        <v>407</v>
      </c>
      <c r="R1" s="1" t="s">
        <v>408</v>
      </c>
      <c r="S1" s="1" t="s">
        <v>409</v>
      </c>
      <c r="T1" s="1" t="s">
        <v>410</v>
      </c>
      <c r="U1" s="1" t="s">
        <v>411</v>
      </c>
      <c r="V1" s="1" t="s">
        <v>412</v>
      </c>
      <c r="W1" s="1" t="s">
        <v>413</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row>
    <row r="2" spans="1:39" x14ac:dyDescent="0.35">
      <c r="A2" s="1" t="s">
        <v>414</v>
      </c>
      <c r="B2" t="s">
        <v>415</v>
      </c>
      <c r="C2" t="s">
        <v>416</v>
      </c>
      <c r="D2" t="s">
        <v>417</v>
      </c>
      <c r="E2" t="s">
        <v>418</v>
      </c>
      <c r="F2" t="s">
        <v>419</v>
      </c>
      <c r="G2" t="s">
        <v>420</v>
      </c>
      <c r="H2" t="s">
        <v>421</v>
      </c>
      <c r="I2" t="s">
        <v>422</v>
      </c>
      <c r="J2" t="s">
        <v>423</v>
      </c>
      <c r="K2" t="s">
        <v>424</v>
      </c>
      <c r="L2" t="s">
        <v>425</v>
      </c>
      <c r="M2" t="s">
        <v>426</v>
      </c>
      <c r="N2" t="s">
        <v>427</v>
      </c>
      <c r="O2" t="s">
        <v>428</v>
      </c>
      <c r="P2" t="s">
        <v>429</v>
      </c>
      <c r="Q2" t="s">
        <v>430</v>
      </c>
      <c r="R2" t="s">
        <v>431</v>
      </c>
      <c r="S2" t="s">
        <v>432</v>
      </c>
      <c r="T2" t="s">
        <v>433</v>
      </c>
      <c r="U2" t="s">
        <v>434</v>
      </c>
      <c r="V2" t="s">
        <v>435</v>
      </c>
      <c r="W2" t="s">
        <v>436</v>
      </c>
      <c r="X2" t="s">
        <v>170</v>
      </c>
      <c r="Y2" t="s">
        <v>171</v>
      </c>
      <c r="Z2" t="s">
        <v>172</v>
      </c>
      <c r="AA2" t="s">
        <v>173</v>
      </c>
      <c r="AB2" t="s">
        <v>174</v>
      </c>
      <c r="AC2" t="s">
        <v>175</v>
      </c>
      <c r="AD2" t="s">
        <v>176</v>
      </c>
      <c r="AE2" t="s">
        <v>177</v>
      </c>
      <c r="AF2" t="s">
        <v>178</v>
      </c>
      <c r="AG2" t="s">
        <v>179</v>
      </c>
      <c r="AH2" t="s">
        <v>180</v>
      </c>
      <c r="AI2" t="s">
        <v>181</v>
      </c>
      <c r="AJ2" t="s">
        <v>182</v>
      </c>
      <c r="AK2" t="s">
        <v>183</v>
      </c>
      <c r="AL2" t="s">
        <v>184</v>
      </c>
      <c r="AM2" t="s">
        <v>185</v>
      </c>
    </row>
    <row r="3" spans="1:39" x14ac:dyDescent="0.35">
      <c r="A3" s="1" t="s">
        <v>437</v>
      </c>
      <c r="B3" t="s">
        <v>438</v>
      </c>
      <c r="C3" t="s">
        <v>439</v>
      </c>
      <c r="D3" t="s">
        <v>440</v>
      </c>
      <c r="E3" t="s">
        <v>441</v>
      </c>
      <c r="F3" t="s">
        <v>442</v>
      </c>
      <c r="G3" t="s">
        <v>443</v>
      </c>
      <c r="H3" t="s">
        <v>444</v>
      </c>
      <c r="I3" t="s">
        <v>445</v>
      </c>
      <c r="J3" t="s">
        <v>446</v>
      </c>
      <c r="K3" t="s">
        <v>447</v>
      </c>
      <c r="L3" t="s">
        <v>448</v>
      </c>
      <c r="M3" t="s">
        <v>449</v>
      </c>
      <c r="N3" t="s">
        <v>450</v>
      </c>
      <c r="O3" t="s">
        <v>451</v>
      </c>
      <c r="P3" t="s">
        <v>452</v>
      </c>
      <c r="Q3" t="s">
        <v>453</v>
      </c>
      <c r="R3" t="s">
        <v>454</v>
      </c>
      <c r="S3" t="s">
        <v>455</v>
      </c>
      <c r="T3" t="s">
        <v>456</v>
      </c>
      <c r="U3" t="s">
        <v>457</v>
      </c>
      <c r="V3" t="s">
        <v>458</v>
      </c>
      <c r="W3" t="s">
        <v>459</v>
      </c>
      <c r="X3" t="s">
        <v>460</v>
      </c>
      <c r="Y3" t="s">
        <v>461</v>
      </c>
      <c r="Z3" t="s">
        <v>462</v>
      </c>
      <c r="AA3" t="s">
        <v>463</v>
      </c>
      <c r="AB3" t="s">
        <v>464</v>
      </c>
      <c r="AC3" t="s">
        <v>465</v>
      </c>
      <c r="AD3" t="s">
        <v>466</v>
      </c>
      <c r="AE3" t="s">
        <v>467</v>
      </c>
      <c r="AF3" t="s">
        <v>468</v>
      </c>
      <c r="AG3" t="s">
        <v>469</v>
      </c>
      <c r="AH3" t="s">
        <v>470</v>
      </c>
      <c r="AI3" t="s">
        <v>471</v>
      </c>
      <c r="AJ3" t="s">
        <v>472</v>
      </c>
      <c r="AK3" t="s">
        <v>473</v>
      </c>
      <c r="AL3" t="s">
        <v>474</v>
      </c>
      <c r="AM3" t="s">
        <v>475</v>
      </c>
    </row>
    <row r="4" spans="1:39" x14ac:dyDescent="0.35">
      <c r="A4" s="1" t="s">
        <v>476</v>
      </c>
      <c r="B4" t="s">
        <v>477</v>
      </c>
      <c r="C4" t="s">
        <v>478</v>
      </c>
      <c r="D4" t="s">
        <v>479</v>
      </c>
      <c r="E4" t="s">
        <v>480</v>
      </c>
      <c r="F4" t="s">
        <v>481</v>
      </c>
      <c r="G4" t="s">
        <v>482</v>
      </c>
      <c r="H4" t="s">
        <v>483</v>
      </c>
      <c r="I4" t="s">
        <v>484</v>
      </c>
      <c r="J4" t="s">
        <v>485</v>
      </c>
      <c r="K4" t="s">
        <v>486</v>
      </c>
      <c r="L4" t="s">
        <v>487</v>
      </c>
      <c r="M4" t="s">
        <v>488</v>
      </c>
      <c r="N4" t="s">
        <v>489</v>
      </c>
      <c r="O4" t="s">
        <v>490</v>
      </c>
      <c r="P4" t="s">
        <v>491</v>
      </c>
      <c r="Q4" t="s">
        <v>492</v>
      </c>
      <c r="R4" t="s">
        <v>493</v>
      </c>
      <c r="S4" t="s">
        <v>494</v>
      </c>
      <c r="T4" t="s">
        <v>495</v>
      </c>
      <c r="U4" t="s">
        <v>496</v>
      </c>
      <c r="V4" t="s">
        <v>497</v>
      </c>
      <c r="W4" t="s">
        <v>498</v>
      </c>
      <c r="X4" t="s">
        <v>499</v>
      </c>
      <c r="Y4" t="s">
        <v>500</v>
      </c>
      <c r="Z4" t="s">
        <v>501</v>
      </c>
      <c r="AA4" t="s">
        <v>502</v>
      </c>
      <c r="AB4" t="s">
        <v>503</v>
      </c>
      <c r="AC4" t="s">
        <v>504</v>
      </c>
      <c r="AD4" t="s">
        <v>505</v>
      </c>
      <c r="AE4" t="s">
        <v>506</v>
      </c>
      <c r="AF4" t="s">
        <v>507</v>
      </c>
      <c r="AG4" t="s">
        <v>508</v>
      </c>
      <c r="AH4" t="s">
        <v>509</v>
      </c>
      <c r="AI4" t="s">
        <v>510</v>
      </c>
      <c r="AJ4" t="s">
        <v>511</v>
      </c>
      <c r="AK4" t="s">
        <v>512</v>
      </c>
      <c r="AL4" t="s">
        <v>513</v>
      </c>
      <c r="AM4" t="s">
        <v>514</v>
      </c>
    </row>
    <row r="5" spans="1:39" x14ac:dyDescent="0.35">
      <c r="A5" s="1" t="s">
        <v>515</v>
      </c>
      <c r="B5" t="s">
        <v>516</v>
      </c>
      <c r="C5" t="s">
        <v>517</v>
      </c>
      <c r="D5" t="s">
        <v>518</v>
      </c>
      <c r="E5" t="s">
        <v>519</v>
      </c>
      <c r="F5" t="s">
        <v>520</v>
      </c>
      <c r="G5" t="s">
        <v>521</v>
      </c>
      <c r="H5" t="s">
        <v>522</v>
      </c>
      <c r="I5" t="s">
        <v>523</v>
      </c>
      <c r="J5" t="s">
        <v>524</v>
      </c>
      <c r="K5" t="s">
        <v>525</v>
      </c>
      <c r="L5" t="s">
        <v>526</v>
      </c>
      <c r="M5" t="s">
        <v>527</v>
      </c>
      <c r="N5" t="s">
        <v>528</v>
      </c>
      <c r="O5" t="s">
        <v>529</v>
      </c>
      <c r="P5" t="s">
        <v>530</v>
      </c>
      <c r="Q5" t="s">
        <v>531</v>
      </c>
      <c r="R5" t="s">
        <v>532</v>
      </c>
      <c r="S5" t="s">
        <v>533</v>
      </c>
      <c r="T5" t="s">
        <v>534</v>
      </c>
      <c r="U5" t="s">
        <v>535</v>
      </c>
      <c r="V5" t="s">
        <v>536</v>
      </c>
      <c r="W5" t="s">
        <v>537</v>
      </c>
      <c r="X5" t="s">
        <v>538</v>
      </c>
      <c r="Y5" t="s">
        <v>539</v>
      </c>
      <c r="Z5" t="s">
        <v>540</v>
      </c>
      <c r="AA5" t="s">
        <v>541</v>
      </c>
      <c r="AB5" t="s">
        <v>542</v>
      </c>
      <c r="AC5" t="s">
        <v>543</v>
      </c>
      <c r="AD5" t="s">
        <v>544</v>
      </c>
      <c r="AE5" t="s">
        <v>545</v>
      </c>
      <c r="AF5" t="s">
        <v>546</v>
      </c>
      <c r="AG5" t="s">
        <v>547</v>
      </c>
      <c r="AH5" t="s">
        <v>548</v>
      </c>
      <c r="AI5" t="s">
        <v>549</v>
      </c>
      <c r="AJ5" t="s">
        <v>550</v>
      </c>
      <c r="AK5" t="s">
        <v>551</v>
      </c>
      <c r="AL5" t="s">
        <v>552</v>
      </c>
      <c r="AM5" t="s">
        <v>553</v>
      </c>
    </row>
    <row r="6" spans="1:39" x14ac:dyDescent="0.35">
      <c r="A6" s="1" t="s">
        <v>554</v>
      </c>
      <c r="B6" t="s">
        <v>555</v>
      </c>
      <c r="C6" t="s">
        <v>556</v>
      </c>
      <c r="D6" t="s">
        <v>557</v>
      </c>
      <c r="E6" t="s">
        <v>558</v>
      </c>
      <c r="F6" t="s">
        <v>559</v>
      </c>
      <c r="G6" t="s">
        <v>560</v>
      </c>
      <c r="H6" t="s">
        <v>561</v>
      </c>
      <c r="I6" t="s">
        <v>562</v>
      </c>
      <c r="J6" t="s">
        <v>563</v>
      </c>
      <c r="K6" t="s">
        <v>564</v>
      </c>
      <c r="L6" t="s">
        <v>565</v>
      </c>
      <c r="M6" t="s">
        <v>566</v>
      </c>
      <c r="N6" t="s">
        <v>567</v>
      </c>
      <c r="O6" t="s">
        <v>568</v>
      </c>
      <c r="P6" t="s">
        <v>569</v>
      </c>
      <c r="Q6" t="s">
        <v>570</v>
      </c>
      <c r="R6" t="s">
        <v>571</v>
      </c>
      <c r="S6" t="s">
        <v>572</v>
      </c>
      <c r="T6" t="s">
        <v>573</v>
      </c>
      <c r="U6" t="s">
        <v>574</v>
      </c>
      <c r="V6" t="s">
        <v>575</v>
      </c>
      <c r="W6" t="s">
        <v>576</v>
      </c>
      <c r="X6" t="s">
        <v>577</v>
      </c>
      <c r="Y6" t="s">
        <v>578</v>
      </c>
      <c r="Z6" t="s">
        <v>579</v>
      </c>
      <c r="AA6" t="s">
        <v>580</v>
      </c>
      <c r="AB6" t="s">
        <v>581</v>
      </c>
      <c r="AC6" t="s">
        <v>582</v>
      </c>
      <c r="AD6" t="s">
        <v>583</v>
      </c>
      <c r="AE6" t="s">
        <v>584</v>
      </c>
      <c r="AF6" t="s">
        <v>585</v>
      </c>
      <c r="AG6" t="s">
        <v>586</v>
      </c>
      <c r="AH6" t="s">
        <v>587</v>
      </c>
      <c r="AI6" t="s">
        <v>588</v>
      </c>
      <c r="AJ6" t="s">
        <v>589</v>
      </c>
      <c r="AK6" t="s">
        <v>590</v>
      </c>
      <c r="AL6" t="s">
        <v>591</v>
      </c>
      <c r="AM6" t="s">
        <v>592</v>
      </c>
    </row>
    <row r="7" spans="1:39" x14ac:dyDescent="0.35">
      <c r="A7" s="1" t="s">
        <v>593</v>
      </c>
      <c r="B7" t="s">
        <v>79</v>
      </c>
      <c r="C7" t="s">
        <v>79</v>
      </c>
      <c r="D7" t="s">
        <v>79</v>
      </c>
      <c r="E7" t="s">
        <v>79</v>
      </c>
      <c r="F7" t="s">
        <v>79</v>
      </c>
      <c r="G7" t="s">
        <v>79</v>
      </c>
      <c r="H7" t="s">
        <v>79</v>
      </c>
      <c r="I7" t="s">
        <v>79</v>
      </c>
      <c r="J7" t="s">
        <v>79</v>
      </c>
      <c r="K7" t="s">
        <v>594</v>
      </c>
      <c r="L7" t="s">
        <v>595</v>
      </c>
      <c r="M7" t="s">
        <v>442</v>
      </c>
      <c r="N7" t="s">
        <v>596</v>
      </c>
      <c r="O7" t="s">
        <v>597</v>
      </c>
      <c r="P7" t="s">
        <v>598</v>
      </c>
      <c r="Q7" t="s">
        <v>599</v>
      </c>
      <c r="R7" t="s">
        <v>600</v>
      </c>
      <c r="S7" t="s">
        <v>601</v>
      </c>
      <c r="T7" t="s">
        <v>602</v>
      </c>
      <c r="U7" t="s">
        <v>603</v>
      </c>
      <c r="V7" t="s">
        <v>604</v>
      </c>
      <c r="W7" t="s">
        <v>602</v>
      </c>
      <c r="X7" t="s">
        <v>605</v>
      </c>
      <c r="Y7" t="s">
        <v>606</v>
      </c>
      <c r="Z7" t="s">
        <v>607</v>
      </c>
      <c r="AA7" t="s">
        <v>608</v>
      </c>
      <c r="AB7" t="s">
        <v>609</v>
      </c>
      <c r="AC7" t="s">
        <v>610</v>
      </c>
      <c r="AD7" t="s">
        <v>611</v>
      </c>
      <c r="AE7" t="s">
        <v>612</v>
      </c>
      <c r="AF7" t="s">
        <v>613</v>
      </c>
      <c r="AG7" t="s">
        <v>614</v>
      </c>
      <c r="AH7" t="s">
        <v>615</v>
      </c>
      <c r="AI7" t="s">
        <v>210</v>
      </c>
      <c r="AJ7" t="s">
        <v>616</v>
      </c>
      <c r="AK7" t="s">
        <v>617</v>
      </c>
      <c r="AL7" t="s">
        <v>618</v>
      </c>
      <c r="AM7" t="s">
        <v>619</v>
      </c>
    </row>
    <row r="8" spans="1:39" x14ac:dyDescent="0.35">
      <c r="A8" s="1" t="s">
        <v>620</v>
      </c>
      <c r="B8" t="s">
        <v>621</v>
      </c>
      <c r="C8" t="s">
        <v>622</v>
      </c>
      <c r="D8" t="s">
        <v>623</v>
      </c>
      <c r="E8" t="s">
        <v>624</v>
      </c>
      <c r="F8" t="s">
        <v>625</v>
      </c>
      <c r="G8" t="s">
        <v>626</v>
      </c>
      <c r="H8" t="s">
        <v>558</v>
      </c>
      <c r="I8" t="s">
        <v>627</v>
      </c>
      <c r="J8" t="s">
        <v>628</v>
      </c>
      <c r="K8" t="s">
        <v>629</v>
      </c>
      <c r="L8" t="s">
        <v>630</v>
      </c>
      <c r="M8" t="s">
        <v>631</v>
      </c>
      <c r="N8" t="s">
        <v>632</v>
      </c>
      <c r="O8" t="s">
        <v>633</v>
      </c>
      <c r="P8" t="s">
        <v>634</v>
      </c>
      <c r="Q8" t="s">
        <v>635</v>
      </c>
      <c r="R8" t="s">
        <v>636</v>
      </c>
      <c r="S8" t="s">
        <v>637</v>
      </c>
      <c r="T8" t="s">
        <v>638</v>
      </c>
      <c r="U8" t="s">
        <v>420</v>
      </c>
      <c r="V8" t="s">
        <v>639</v>
      </c>
      <c r="W8" t="s">
        <v>640</v>
      </c>
      <c r="X8" t="s">
        <v>641</v>
      </c>
      <c r="Y8" t="s">
        <v>642</v>
      </c>
      <c r="Z8" t="s">
        <v>643</v>
      </c>
      <c r="AA8" t="s">
        <v>644</v>
      </c>
      <c r="AB8" t="s">
        <v>645</v>
      </c>
      <c r="AC8" t="s">
        <v>646</v>
      </c>
      <c r="AD8" t="s">
        <v>647</v>
      </c>
      <c r="AE8" t="s">
        <v>648</v>
      </c>
      <c r="AF8" t="s">
        <v>649</v>
      </c>
      <c r="AG8" t="s">
        <v>650</v>
      </c>
      <c r="AH8" t="s">
        <v>651</v>
      </c>
      <c r="AI8" t="s">
        <v>652</v>
      </c>
      <c r="AJ8" t="s">
        <v>653</v>
      </c>
      <c r="AK8" t="s">
        <v>654</v>
      </c>
      <c r="AL8" t="s">
        <v>655</v>
      </c>
      <c r="AM8" t="s">
        <v>656</v>
      </c>
    </row>
    <row r="9" spans="1:39" x14ac:dyDescent="0.35">
      <c r="A9" s="1" t="s">
        <v>657</v>
      </c>
      <c r="B9" t="s">
        <v>79</v>
      </c>
      <c r="C9" t="s">
        <v>79</v>
      </c>
      <c r="D9" t="s">
        <v>79</v>
      </c>
      <c r="E9" t="s">
        <v>79</v>
      </c>
      <c r="F9" t="s">
        <v>79</v>
      </c>
      <c r="G9" t="s">
        <v>79</v>
      </c>
      <c r="H9" t="s">
        <v>79</v>
      </c>
      <c r="I9" t="s">
        <v>79</v>
      </c>
      <c r="J9" t="s">
        <v>79</v>
      </c>
      <c r="K9" t="s">
        <v>79</v>
      </c>
      <c r="L9" t="s">
        <v>79</v>
      </c>
      <c r="M9" t="s">
        <v>79</v>
      </c>
      <c r="N9" t="s">
        <v>79</v>
      </c>
      <c r="O9" t="s">
        <v>79</v>
      </c>
      <c r="P9" t="s">
        <v>79</v>
      </c>
      <c r="Q9" t="s">
        <v>79</v>
      </c>
      <c r="R9" t="s">
        <v>79</v>
      </c>
      <c r="S9" t="s">
        <v>79</v>
      </c>
      <c r="T9" t="s">
        <v>79</v>
      </c>
      <c r="U9" t="s">
        <v>79</v>
      </c>
      <c r="V9" t="s">
        <v>79</v>
      </c>
      <c r="W9" t="s">
        <v>79</v>
      </c>
      <c r="X9" t="s">
        <v>79</v>
      </c>
      <c r="Y9" t="s">
        <v>79</v>
      </c>
      <c r="Z9" t="s">
        <v>79</v>
      </c>
      <c r="AA9" t="s">
        <v>79</v>
      </c>
      <c r="AB9" t="s">
        <v>79</v>
      </c>
      <c r="AC9" t="s">
        <v>79</v>
      </c>
      <c r="AD9" t="s">
        <v>79</v>
      </c>
      <c r="AE9" t="s">
        <v>79</v>
      </c>
      <c r="AF9" t="s">
        <v>79</v>
      </c>
      <c r="AG9" t="s">
        <v>79</v>
      </c>
      <c r="AH9" t="s">
        <v>79</v>
      </c>
      <c r="AI9" t="s">
        <v>79</v>
      </c>
      <c r="AJ9" t="s">
        <v>79</v>
      </c>
      <c r="AK9" t="s">
        <v>79</v>
      </c>
      <c r="AL9" t="s">
        <v>79</v>
      </c>
      <c r="AM9" t="s">
        <v>79</v>
      </c>
    </row>
    <row r="10" spans="1:39" x14ac:dyDescent="0.35">
      <c r="A10" s="1" t="s">
        <v>658</v>
      </c>
      <c r="B10" t="s">
        <v>79</v>
      </c>
      <c r="C10" t="s">
        <v>79</v>
      </c>
      <c r="D10" t="s">
        <v>79</v>
      </c>
      <c r="E10" t="s">
        <v>79</v>
      </c>
      <c r="F10" t="s">
        <v>79</v>
      </c>
      <c r="G10" t="s">
        <v>79</v>
      </c>
      <c r="H10" t="s">
        <v>79</v>
      </c>
      <c r="I10" t="s">
        <v>79</v>
      </c>
      <c r="J10" t="s">
        <v>79</v>
      </c>
      <c r="K10" t="s">
        <v>79</v>
      </c>
      <c r="L10" t="s">
        <v>79</v>
      </c>
      <c r="M10" t="s">
        <v>79</v>
      </c>
      <c r="N10" t="s">
        <v>79</v>
      </c>
      <c r="O10" t="s">
        <v>79</v>
      </c>
      <c r="P10" t="s">
        <v>79</v>
      </c>
      <c r="Q10" t="s">
        <v>79</v>
      </c>
      <c r="R10" t="s">
        <v>79</v>
      </c>
      <c r="S10" t="s">
        <v>79</v>
      </c>
      <c r="T10" t="s">
        <v>79</v>
      </c>
      <c r="U10" t="s">
        <v>79</v>
      </c>
      <c r="V10" t="s">
        <v>79</v>
      </c>
      <c r="W10" t="s">
        <v>79</v>
      </c>
      <c r="X10" t="s">
        <v>79</v>
      </c>
      <c r="Y10" t="s">
        <v>79</v>
      </c>
      <c r="Z10" t="s">
        <v>79</v>
      </c>
      <c r="AA10" t="s">
        <v>79</v>
      </c>
      <c r="AB10" t="s">
        <v>79</v>
      </c>
      <c r="AC10" t="s">
        <v>79</v>
      </c>
      <c r="AD10" t="s">
        <v>79</v>
      </c>
      <c r="AE10" t="s">
        <v>79</v>
      </c>
      <c r="AF10" t="s">
        <v>79</v>
      </c>
      <c r="AG10" t="s">
        <v>79</v>
      </c>
      <c r="AH10" t="s">
        <v>79</v>
      </c>
      <c r="AI10" t="s">
        <v>79</v>
      </c>
      <c r="AJ10" t="s">
        <v>79</v>
      </c>
      <c r="AK10" t="s">
        <v>79</v>
      </c>
      <c r="AL10" t="s">
        <v>79</v>
      </c>
      <c r="AM10" t="s">
        <v>79</v>
      </c>
    </row>
    <row r="11" spans="1:39" x14ac:dyDescent="0.35">
      <c r="A11" s="1" t="s">
        <v>659</v>
      </c>
      <c r="B11" t="s">
        <v>623</v>
      </c>
      <c r="C11" t="s">
        <v>660</v>
      </c>
      <c r="D11" t="s">
        <v>479</v>
      </c>
      <c r="E11" t="s">
        <v>661</v>
      </c>
      <c r="F11" t="s">
        <v>662</v>
      </c>
      <c r="G11" t="s">
        <v>663</v>
      </c>
      <c r="H11" t="s">
        <v>664</v>
      </c>
      <c r="I11" t="s">
        <v>665</v>
      </c>
      <c r="J11" t="s">
        <v>666</v>
      </c>
      <c r="K11" t="s">
        <v>79</v>
      </c>
      <c r="L11" t="s">
        <v>667</v>
      </c>
      <c r="M11" t="s">
        <v>79</v>
      </c>
      <c r="N11" t="s">
        <v>79</v>
      </c>
      <c r="O11" t="s">
        <v>79</v>
      </c>
      <c r="P11" t="s">
        <v>79</v>
      </c>
      <c r="Q11" t="s">
        <v>79</v>
      </c>
      <c r="R11" t="s">
        <v>626</v>
      </c>
      <c r="S11" t="s">
        <v>660</v>
      </c>
      <c r="T11" t="s">
        <v>79</v>
      </c>
      <c r="U11" t="s">
        <v>79</v>
      </c>
      <c r="V11" t="s">
        <v>79</v>
      </c>
      <c r="W11" t="s">
        <v>668</v>
      </c>
      <c r="X11" t="s">
        <v>669</v>
      </c>
      <c r="Y11" t="s">
        <v>670</v>
      </c>
      <c r="Z11" t="s">
        <v>671</v>
      </c>
      <c r="AA11" t="s">
        <v>672</v>
      </c>
      <c r="AB11" t="s">
        <v>79</v>
      </c>
      <c r="AC11" t="s">
        <v>79</v>
      </c>
      <c r="AD11" t="s">
        <v>673</v>
      </c>
      <c r="AE11" t="s">
        <v>674</v>
      </c>
      <c r="AF11" t="s">
        <v>675</v>
      </c>
      <c r="AG11" t="s">
        <v>676</v>
      </c>
      <c r="AH11" t="s">
        <v>677</v>
      </c>
      <c r="AI11" t="s">
        <v>678</v>
      </c>
      <c r="AJ11" t="s">
        <v>555</v>
      </c>
      <c r="AK11" t="s">
        <v>678</v>
      </c>
      <c r="AL11" t="s">
        <v>679</v>
      </c>
      <c r="AM11" t="s">
        <v>680</v>
      </c>
    </row>
    <row r="12" spans="1:39" x14ac:dyDescent="0.35">
      <c r="A12" s="1" t="s">
        <v>681</v>
      </c>
      <c r="B12" t="s">
        <v>558</v>
      </c>
      <c r="C12" t="s">
        <v>663</v>
      </c>
      <c r="D12" t="s">
        <v>682</v>
      </c>
      <c r="E12" t="s">
        <v>683</v>
      </c>
      <c r="F12" t="s">
        <v>684</v>
      </c>
      <c r="G12" t="s">
        <v>685</v>
      </c>
      <c r="H12" t="s">
        <v>686</v>
      </c>
      <c r="I12" t="s">
        <v>687</v>
      </c>
      <c r="J12" t="s">
        <v>688</v>
      </c>
      <c r="K12" t="s">
        <v>689</v>
      </c>
      <c r="L12" t="s">
        <v>690</v>
      </c>
      <c r="M12" t="s">
        <v>691</v>
      </c>
      <c r="N12" t="s">
        <v>692</v>
      </c>
      <c r="O12" t="s">
        <v>693</v>
      </c>
      <c r="P12" t="s">
        <v>694</v>
      </c>
      <c r="Q12" t="s">
        <v>695</v>
      </c>
      <c r="R12" t="s">
        <v>696</v>
      </c>
      <c r="S12" t="s">
        <v>697</v>
      </c>
      <c r="T12" t="s">
        <v>698</v>
      </c>
      <c r="U12" t="s">
        <v>699</v>
      </c>
      <c r="V12" t="s">
        <v>700</v>
      </c>
      <c r="W12" t="s">
        <v>701</v>
      </c>
      <c r="X12" t="s">
        <v>702</v>
      </c>
      <c r="Y12" t="s">
        <v>703</v>
      </c>
      <c r="Z12" t="s">
        <v>704</v>
      </c>
      <c r="AA12" t="s">
        <v>705</v>
      </c>
      <c r="AB12" t="s">
        <v>706</v>
      </c>
      <c r="AC12" t="s">
        <v>707</v>
      </c>
      <c r="AD12" t="s">
        <v>708</v>
      </c>
      <c r="AE12" t="s">
        <v>709</v>
      </c>
      <c r="AF12" t="s">
        <v>710</v>
      </c>
      <c r="AG12" t="s">
        <v>711</v>
      </c>
      <c r="AH12" t="s">
        <v>712</v>
      </c>
      <c r="AI12" t="s">
        <v>713</v>
      </c>
      <c r="AJ12" t="s">
        <v>714</v>
      </c>
      <c r="AK12" t="s">
        <v>715</v>
      </c>
      <c r="AL12" t="s">
        <v>716</v>
      </c>
      <c r="AM12" t="s">
        <v>717</v>
      </c>
    </row>
    <row r="13" spans="1:39" x14ac:dyDescent="0.35">
      <c r="A13" s="1" t="s">
        <v>718</v>
      </c>
      <c r="B13" t="s">
        <v>79</v>
      </c>
      <c r="C13" t="s">
        <v>79</v>
      </c>
      <c r="D13" t="s">
        <v>79</v>
      </c>
      <c r="E13" t="s">
        <v>79</v>
      </c>
      <c r="F13" t="s">
        <v>79</v>
      </c>
      <c r="G13" t="s">
        <v>79</v>
      </c>
      <c r="H13" t="s">
        <v>79</v>
      </c>
      <c r="I13" t="s">
        <v>79</v>
      </c>
      <c r="J13" t="s">
        <v>79</v>
      </c>
      <c r="K13" t="s">
        <v>79</v>
      </c>
      <c r="L13" t="s">
        <v>79</v>
      </c>
      <c r="M13" t="s">
        <v>79</v>
      </c>
      <c r="N13" t="s">
        <v>79</v>
      </c>
      <c r="O13" t="s">
        <v>79</v>
      </c>
      <c r="P13" t="s">
        <v>79</v>
      </c>
      <c r="Q13" t="s">
        <v>79</v>
      </c>
      <c r="R13" t="s">
        <v>79</v>
      </c>
      <c r="S13" t="s">
        <v>79</v>
      </c>
      <c r="T13" t="s">
        <v>79</v>
      </c>
      <c r="U13" t="s">
        <v>79</v>
      </c>
      <c r="V13" t="s">
        <v>79</v>
      </c>
      <c r="W13" t="s">
        <v>79</v>
      </c>
      <c r="X13" t="s">
        <v>79</v>
      </c>
      <c r="Y13" t="s">
        <v>79</v>
      </c>
      <c r="Z13" t="s">
        <v>479</v>
      </c>
      <c r="AA13" t="s">
        <v>623</v>
      </c>
      <c r="AB13" t="s">
        <v>719</v>
      </c>
      <c r="AC13" t="s">
        <v>720</v>
      </c>
      <c r="AD13" t="s">
        <v>721</v>
      </c>
      <c r="AE13" t="s">
        <v>719</v>
      </c>
      <c r="AF13" t="s">
        <v>555</v>
      </c>
      <c r="AG13" t="s">
        <v>722</v>
      </c>
      <c r="AH13" t="s">
        <v>723</v>
      </c>
      <c r="AI13" t="s">
        <v>724</v>
      </c>
      <c r="AJ13" t="s">
        <v>725</v>
      </c>
      <c r="AK13" t="s">
        <v>726</v>
      </c>
      <c r="AL13" t="s">
        <v>493</v>
      </c>
      <c r="AM13" t="s">
        <v>727</v>
      </c>
    </row>
    <row r="14" spans="1:39" x14ac:dyDescent="0.35">
      <c r="A14" s="1" t="s">
        <v>728</v>
      </c>
      <c r="B14" t="s">
        <v>79</v>
      </c>
      <c r="C14" t="s">
        <v>79</v>
      </c>
      <c r="D14" t="s">
        <v>79</v>
      </c>
      <c r="E14" t="s">
        <v>79</v>
      </c>
      <c r="F14" t="s">
        <v>79</v>
      </c>
      <c r="G14" t="s">
        <v>79</v>
      </c>
      <c r="H14" t="s">
        <v>79</v>
      </c>
      <c r="I14" t="s">
        <v>79</v>
      </c>
      <c r="J14" t="s">
        <v>79</v>
      </c>
      <c r="K14" t="s">
        <v>79</v>
      </c>
      <c r="L14" t="s">
        <v>79</v>
      </c>
      <c r="M14" t="s">
        <v>79</v>
      </c>
      <c r="N14" t="s">
        <v>79</v>
      </c>
      <c r="O14" t="s">
        <v>79</v>
      </c>
      <c r="P14" t="s">
        <v>79</v>
      </c>
      <c r="Q14" t="s">
        <v>79</v>
      </c>
      <c r="R14" t="s">
        <v>79</v>
      </c>
      <c r="S14" t="s">
        <v>79</v>
      </c>
      <c r="T14" t="s">
        <v>79</v>
      </c>
      <c r="U14" t="s">
        <v>79</v>
      </c>
      <c r="V14" t="s">
        <v>79</v>
      </c>
      <c r="W14" t="s">
        <v>79</v>
      </c>
      <c r="X14" t="s">
        <v>79</v>
      </c>
      <c r="Y14" t="s">
        <v>79</v>
      </c>
      <c r="Z14" t="s">
        <v>729</v>
      </c>
      <c r="AA14" t="s">
        <v>443</v>
      </c>
      <c r="AB14" t="s">
        <v>730</v>
      </c>
      <c r="AC14" t="s">
        <v>731</v>
      </c>
      <c r="AD14" t="s">
        <v>732</v>
      </c>
      <c r="AE14" t="s">
        <v>733</v>
      </c>
      <c r="AF14" t="s">
        <v>734</v>
      </c>
      <c r="AG14" t="s">
        <v>735</v>
      </c>
      <c r="AH14" t="s">
        <v>736</v>
      </c>
      <c r="AI14" t="s">
        <v>737</v>
      </c>
      <c r="AJ14" t="s">
        <v>738</v>
      </c>
      <c r="AK14" t="s">
        <v>739</v>
      </c>
      <c r="AL14" t="s">
        <v>483</v>
      </c>
      <c r="AM14" t="s">
        <v>740</v>
      </c>
    </row>
    <row r="15" spans="1:39" x14ac:dyDescent="0.35">
      <c r="A15" s="1" t="s">
        <v>741</v>
      </c>
      <c r="B15" t="s">
        <v>623</v>
      </c>
      <c r="C15" t="s">
        <v>660</v>
      </c>
      <c r="D15" t="s">
        <v>479</v>
      </c>
      <c r="E15" t="s">
        <v>661</v>
      </c>
      <c r="F15" t="s">
        <v>662</v>
      </c>
      <c r="G15" t="s">
        <v>663</v>
      </c>
      <c r="H15" t="s">
        <v>664</v>
      </c>
      <c r="I15" t="s">
        <v>665</v>
      </c>
      <c r="J15" t="s">
        <v>666</v>
      </c>
      <c r="K15" t="s">
        <v>742</v>
      </c>
      <c r="L15" t="s">
        <v>630</v>
      </c>
      <c r="M15" t="s">
        <v>743</v>
      </c>
      <c r="N15" t="s">
        <v>744</v>
      </c>
      <c r="O15" t="s">
        <v>745</v>
      </c>
      <c r="P15" t="s">
        <v>746</v>
      </c>
      <c r="Q15" t="s">
        <v>747</v>
      </c>
      <c r="R15" t="s">
        <v>131</v>
      </c>
      <c r="S15" t="s">
        <v>748</v>
      </c>
      <c r="T15" t="s">
        <v>749</v>
      </c>
      <c r="U15" t="s">
        <v>750</v>
      </c>
      <c r="V15" t="s">
        <v>751</v>
      </c>
      <c r="W15" t="s">
        <v>752</v>
      </c>
      <c r="X15" t="s">
        <v>205</v>
      </c>
      <c r="Y15" t="s">
        <v>206</v>
      </c>
      <c r="Z15" t="s">
        <v>207</v>
      </c>
      <c r="AA15" t="s">
        <v>208</v>
      </c>
      <c r="AB15" t="s">
        <v>209</v>
      </c>
      <c r="AC15" t="s">
        <v>210</v>
      </c>
      <c r="AD15" t="s">
        <v>211</v>
      </c>
      <c r="AE15" t="s">
        <v>212</v>
      </c>
      <c r="AF15" t="s">
        <v>213</v>
      </c>
      <c r="AG15" t="s">
        <v>214</v>
      </c>
      <c r="AH15" t="s">
        <v>215</v>
      </c>
      <c r="AI15" t="s">
        <v>216</v>
      </c>
      <c r="AJ15" t="s">
        <v>217</v>
      </c>
      <c r="AK15" t="s">
        <v>218</v>
      </c>
      <c r="AL15" t="s">
        <v>219</v>
      </c>
      <c r="AM15" t="s">
        <v>220</v>
      </c>
    </row>
    <row r="16" spans="1:39" x14ac:dyDescent="0.35">
      <c r="A16" s="1" t="s">
        <v>753</v>
      </c>
      <c r="B16" t="s">
        <v>754</v>
      </c>
      <c r="C16" t="s">
        <v>755</v>
      </c>
      <c r="D16" t="s">
        <v>756</v>
      </c>
      <c r="E16" t="s">
        <v>757</v>
      </c>
      <c r="F16" t="s">
        <v>758</v>
      </c>
      <c r="G16" t="s">
        <v>558</v>
      </c>
      <c r="H16" t="s">
        <v>727</v>
      </c>
      <c r="I16" t="s">
        <v>759</v>
      </c>
      <c r="J16" t="s">
        <v>418</v>
      </c>
      <c r="K16" t="s">
        <v>760</v>
      </c>
      <c r="L16" t="s">
        <v>761</v>
      </c>
      <c r="M16" t="s">
        <v>762</v>
      </c>
      <c r="N16" t="s">
        <v>763</v>
      </c>
      <c r="O16" t="s">
        <v>764</v>
      </c>
      <c r="P16" t="s">
        <v>765</v>
      </c>
      <c r="Q16" t="s">
        <v>766</v>
      </c>
      <c r="R16" t="s">
        <v>439</v>
      </c>
      <c r="S16" t="s">
        <v>731</v>
      </c>
      <c r="T16" t="s">
        <v>767</v>
      </c>
      <c r="U16" t="s">
        <v>768</v>
      </c>
      <c r="V16" t="s">
        <v>769</v>
      </c>
      <c r="W16" t="s">
        <v>770</v>
      </c>
      <c r="X16" t="s">
        <v>771</v>
      </c>
      <c r="Y16" t="s">
        <v>772</v>
      </c>
      <c r="Z16" t="s">
        <v>773</v>
      </c>
      <c r="AA16" t="s">
        <v>774</v>
      </c>
      <c r="AB16" t="s">
        <v>775</v>
      </c>
      <c r="AC16" t="s">
        <v>776</v>
      </c>
      <c r="AD16" t="s">
        <v>777</v>
      </c>
      <c r="AE16" t="s">
        <v>778</v>
      </c>
      <c r="AF16" t="s">
        <v>779</v>
      </c>
      <c r="AG16" t="s">
        <v>780</v>
      </c>
      <c r="AH16" t="s">
        <v>781</v>
      </c>
      <c r="AI16" t="s">
        <v>782</v>
      </c>
      <c r="AJ16" t="s">
        <v>783</v>
      </c>
      <c r="AK16" t="s">
        <v>784</v>
      </c>
      <c r="AL16" t="s">
        <v>785</v>
      </c>
      <c r="AM16" t="s">
        <v>786</v>
      </c>
    </row>
    <row r="17" spans="1:39" x14ac:dyDescent="0.35">
      <c r="A17" s="1" t="s">
        <v>787</v>
      </c>
      <c r="B17" t="s">
        <v>788</v>
      </c>
      <c r="C17" t="s">
        <v>789</v>
      </c>
      <c r="D17" t="s">
        <v>790</v>
      </c>
      <c r="E17" t="s">
        <v>791</v>
      </c>
      <c r="F17" t="s">
        <v>792</v>
      </c>
      <c r="G17" t="s">
        <v>793</v>
      </c>
      <c r="H17" t="s">
        <v>794</v>
      </c>
      <c r="I17" t="s">
        <v>795</v>
      </c>
      <c r="J17" t="s">
        <v>796</v>
      </c>
      <c r="K17" t="s">
        <v>797</v>
      </c>
      <c r="L17" t="s">
        <v>798</v>
      </c>
      <c r="M17" t="s">
        <v>799</v>
      </c>
      <c r="N17" t="s">
        <v>800</v>
      </c>
      <c r="O17" t="s">
        <v>801</v>
      </c>
      <c r="P17" t="s">
        <v>802</v>
      </c>
      <c r="Q17" t="s">
        <v>803</v>
      </c>
      <c r="R17" t="s">
        <v>804</v>
      </c>
      <c r="S17" t="s">
        <v>805</v>
      </c>
      <c r="T17" t="s">
        <v>806</v>
      </c>
      <c r="U17" t="s">
        <v>807</v>
      </c>
      <c r="V17" t="s">
        <v>808</v>
      </c>
      <c r="W17" t="s">
        <v>809</v>
      </c>
      <c r="X17" t="s">
        <v>810</v>
      </c>
      <c r="Y17" t="s">
        <v>811</v>
      </c>
      <c r="Z17" t="s">
        <v>812</v>
      </c>
      <c r="AA17" t="s">
        <v>813</v>
      </c>
      <c r="AB17" t="s">
        <v>814</v>
      </c>
      <c r="AC17" t="s">
        <v>815</v>
      </c>
      <c r="AD17" t="s">
        <v>816</v>
      </c>
      <c r="AE17" t="s">
        <v>817</v>
      </c>
      <c r="AF17" t="s">
        <v>818</v>
      </c>
      <c r="AG17" t="s">
        <v>819</v>
      </c>
      <c r="AH17" t="s">
        <v>820</v>
      </c>
      <c r="AI17" t="s">
        <v>821</v>
      </c>
      <c r="AJ17" t="s">
        <v>822</v>
      </c>
      <c r="AK17" t="s">
        <v>823</v>
      </c>
      <c r="AL17" t="s">
        <v>824</v>
      </c>
      <c r="AM17" t="s">
        <v>825</v>
      </c>
    </row>
    <row r="18" spans="1:39" x14ac:dyDescent="0.35">
      <c r="A18" s="1" t="s">
        <v>826</v>
      </c>
      <c r="B18" t="s">
        <v>673</v>
      </c>
      <c r="C18" t="s">
        <v>827</v>
      </c>
      <c r="D18" t="s">
        <v>828</v>
      </c>
      <c r="E18" t="s">
        <v>679</v>
      </c>
      <c r="F18" t="s">
        <v>829</v>
      </c>
      <c r="G18" t="s">
        <v>830</v>
      </c>
      <c r="H18" t="s">
        <v>754</v>
      </c>
      <c r="I18" t="s">
        <v>721</v>
      </c>
      <c r="J18" t="s">
        <v>831</v>
      </c>
      <c r="K18" t="s">
        <v>646</v>
      </c>
      <c r="L18" t="s">
        <v>832</v>
      </c>
      <c r="M18" t="s">
        <v>833</v>
      </c>
      <c r="N18" t="s">
        <v>834</v>
      </c>
      <c r="O18" t="s">
        <v>835</v>
      </c>
      <c r="P18" t="s">
        <v>836</v>
      </c>
      <c r="Q18" t="s">
        <v>837</v>
      </c>
      <c r="R18" t="s">
        <v>838</v>
      </c>
      <c r="S18" t="s">
        <v>839</v>
      </c>
      <c r="T18" t="s">
        <v>840</v>
      </c>
      <c r="U18" t="s">
        <v>841</v>
      </c>
      <c r="V18" t="s">
        <v>842</v>
      </c>
      <c r="W18" t="s">
        <v>843</v>
      </c>
      <c r="X18" t="s">
        <v>844</v>
      </c>
      <c r="Y18" t="s">
        <v>845</v>
      </c>
      <c r="Z18" t="s">
        <v>846</v>
      </c>
      <c r="AA18" t="s">
        <v>847</v>
      </c>
      <c r="AB18" t="s">
        <v>603</v>
      </c>
      <c r="AC18" t="s">
        <v>848</v>
      </c>
      <c r="AD18" t="s">
        <v>849</v>
      </c>
      <c r="AE18" t="s">
        <v>850</v>
      </c>
      <c r="AF18" t="s">
        <v>851</v>
      </c>
      <c r="AG18" t="s">
        <v>852</v>
      </c>
      <c r="AH18" t="s">
        <v>853</v>
      </c>
      <c r="AI18" t="s">
        <v>854</v>
      </c>
      <c r="AJ18" t="s">
        <v>855</v>
      </c>
      <c r="AK18" t="s">
        <v>452</v>
      </c>
      <c r="AL18" t="s">
        <v>856</v>
      </c>
      <c r="AM18" t="s">
        <v>857</v>
      </c>
    </row>
    <row r="19" spans="1:39" x14ac:dyDescent="0.35">
      <c r="A19" s="1" t="s">
        <v>858</v>
      </c>
      <c r="B19" t="s">
        <v>859</v>
      </c>
      <c r="C19" t="s">
        <v>860</v>
      </c>
      <c r="D19" t="s">
        <v>861</v>
      </c>
      <c r="E19" t="s">
        <v>862</v>
      </c>
      <c r="F19" t="s">
        <v>863</v>
      </c>
      <c r="G19" t="s">
        <v>864</v>
      </c>
      <c r="H19" t="s">
        <v>865</v>
      </c>
      <c r="I19" t="s">
        <v>866</v>
      </c>
      <c r="J19" t="s">
        <v>867</v>
      </c>
      <c r="K19" t="s">
        <v>868</v>
      </c>
      <c r="L19" t="s">
        <v>869</v>
      </c>
      <c r="M19" t="s">
        <v>870</v>
      </c>
      <c r="N19" t="s">
        <v>871</v>
      </c>
      <c r="O19" t="s">
        <v>872</v>
      </c>
      <c r="P19" t="s">
        <v>873</v>
      </c>
      <c r="Q19" t="s">
        <v>874</v>
      </c>
      <c r="R19" t="s">
        <v>875</v>
      </c>
      <c r="S19" t="s">
        <v>876</v>
      </c>
      <c r="T19" t="s">
        <v>877</v>
      </c>
      <c r="U19" t="s">
        <v>878</v>
      </c>
      <c r="V19" t="s">
        <v>879</v>
      </c>
      <c r="W19" t="s">
        <v>880</v>
      </c>
      <c r="X19" t="s">
        <v>881</v>
      </c>
      <c r="Y19" t="s">
        <v>882</v>
      </c>
      <c r="Z19" t="s">
        <v>883</v>
      </c>
      <c r="AA19" t="s">
        <v>884</v>
      </c>
      <c r="AB19" t="s">
        <v>885</v>
      </c>
      <c r="AC19" t="s">
        <v>886</v>
      </c>
      <c r="AD19" t="s">
        <v>887</v>
      </c>
      <c r="AE19" t="s">
        <v>888</v>
      </c>
      <c r="AF19" t="s">
        <v>889</v>
      </c>
      <c r="AG19" t="s">
        <v>890</v>
      </c>
      <c r="AH19" t="s">
        <v>891</v>
      </c>
      <c r="AI19" t="s">
        <v>892</v>
      </c>
      <c r="AJ19" t="s">
        <v>893</v>
      </c>
      <c r="AK19" t="s">
        <v>894</v>
      </c>
      <c r="AL19" t="s">
        <v>895</v>
      </c>
      <c r="AM19" t="s">
        <v>896</v>
      </c>
    </row>
    <row r="20" spans="1:39" x14ac:dyDescent="0.35">
      <c r="A20" s="1" t="s">
        <v>897</v>
      </c>
      <c r="B20" t="s">
        <v>676</v>
      </c>
      <c r="C20" t="s">
        <v>79</v>
      </c>
      <c r="D20" t="s">
        <v>79</v>
      </c>
      <c r="E20" t="s">
        <v>756</v>
      </c>
      <c r="F20" t="s">
        <v>898</v>
      </c>
      <c r="G20" t="s">
        <v>756</v>
      </c>
      <c r="H20" t="s">
        <v>899</v>
      </c>
      <c r="I20" t="s">
        <v>900</v>
      </c>
      <c r="J20" t="s">
        <v>901</v>
      </c>
      <c r="K20" t="s">
        <v>478</v>
      </c>
      <c r="L20" t="s">
        <v>902</v>
      </c>
      <c r="M20" t="s">
        <v>478</v>
      </c>
      <c r="N20" t="s">
        <v>903</v>
      </c>
      <c r="O20" t="s">
        <v>904</v>
      </c>
      <c r="P20" t="s">
        <v>905</v>
      </c>
      <c r="Q20" t="s">
        <v>906</v>
      </c>
      <c r="R20" t="s">
        <v>621</v>
      </c>
      <c r="S20" t="s">
        <v>907</v>
      </c>
      <c r="T20" t="s">
        <v>908</v>
      </c>
      <c r="U20" t="s">
        <v>828</v>
      </c>
      <c r="V20" t="s">
        <v>909</v>
      </c>
      <c r="W20" t="s">
        <v>594</v>
      </c>
      <c r="X20" t="s">
        <v>910</v>
      </c>
      <c r="Y20" t="s">
        <v>911</v>
      </c>
      <c r="Z20" t="s">
        <v>912</v>
      </c>
      <c r="AA20" t="s">
        <v>913</v>
      </c>
      <c r="AB20" t="s">
        <v>914</v>
      </c>
      <c r="AC20" t="s">
        <v>915</v>
      </c>
      <c r="AD20" t="s">
        <v>916</v>
      </c>
      <c r="AE20" t="s">
        <v>917</v>
      </c>
      <c r="AF20" t="s">
        <v>918</v>
      </c>
      <c r="AG20" t="s">
        <v>919</v>
      </c>
      <c r="AH20" t="s">
        <v>920</v>
      </c>
      <c r="AI20" t="s">
        <v>921</v>
      </c>
      <c r="AJ20" t="s">
        <v>922</v>
      </c>
      <c r="AK20" t="s">
        <v>923</v>
      </c>
      <c r="AL20" t="s">
        <v>924</v>
      </c>
      <c r="AM20" t="s">
        <v>925</v>
      </c>
    </row>
    <row r="21" spans="1:39" x14ac:dyDescent="0.35">
      <c r="A21" s="1" t="s">
        <v>926</v>
      </c>
      <c r="B21" t="s">
        <v>927</v>
      </c>
      <c r="C21" t="s">
        <v>79</v>
      </c>
      <c r="D21" t="s">
        <v>79</v>
      </c>
      <c r="E21" t="s">
        <v>928</v>
      </c>
      <c r="F21" t="s">
        <v>831</v>
      </c>
      <c r="G21" t="s">
        <v>929</v>
      </c>
      <c r="H21" t="s">
        <v>478</v>
      </c>
      <c r="I21" t="s">
        <v>767</v>
      </c>
      <c r="J21" t="s">
        <v>930</v>
      </c>
      <c r="K21" t="s">
        <v>931</v>
      </c>
      <c r="L21" t="s">
        <v>932</v>
      </c>
      <c r="M21" t="s">
        <v>933</v>
      </c>
      <c r="N21" t="s">
        <v>934</v>
      </c>
      <c r="O21" t="s">
        <v>935</v>
      </c>
      <c r="P21" t="s">
        <v>936</v>
      </c>
      <c r="Q21" t="s">
        <v>937</v>
      </c>
      <c r="R21" t="s">
        <v>938</v>
      </c>
      <c r="S21" t="s">
        <v>939</v>
      </c>
      <c r="T21" t="s">
        <v>940</v>
      </c>
      <c r="U21" t="s">
        <v>941</v>
      </c>
      <c r="V21" t="s">
        <v>630</v>
      </c>
      <c r="W21" t="s">
        <v>942</v>
      </c>
      <c r="X21" t="s">
        <v>943</v>
      </c>
      <c r="Y21" t="s">
        <v>944</v>
      </c>
      <c r="Z21" t="s">
        <v>945</v>
      </c>
      <c r="AA21" t="s">
        <v>946</v>
      </c>
      <c r="AB21" t="s">
        <v>947</v>
      </c>
      <c r="AC21" t="s">
        <v>948</v>
      </c>
      <c r="AD21" t="s">
        <v>949</v>
      </c>
      <c r="AE21" t="s">
        <v>950</v>
      </c>
      <c r="AF21" t="s">
        <v>951</v>
      </c>
      <c r="AG21" t="s">
        <v>952</v>
      </c>
      <c r="AH21" t="s">
        <v>953</v>
      </c>
      <c r="AI21" t="s">
        <v>954</v>
      </c>
      <c r="AJ21" t="s">
        <v>955</v>
      </c>
      <c r="AK21" t="s">
        <v>956</v>
      </c>
      <c r="AL21" t="s">
        <v>957</v>
      </c>
      <c r="AM21" t="s">
        <v>958</v>
      </c>
    </row>
    <row r="22" spans="1:39" x14ac:dyDescent="0.35">
      <c r="A22" s="1" t="s">
        <v>959</v>
      </c>
      <c r="B22" t="s">
        <v>960</v>
      </c>
      <c r="C22" t="s">
        <v>79</v>
      </c>
      <c r="D22" t="s">
        <v>79</v>
      </c>
      <c r="E22" t="s">
        <v>961</v>
      </c>
      <c r="F22" t="s">
        <v>962</v>
      </c>
      <c r="G22" t="s">
        <v>963</v>
      </c>
      <c r="H22" t="s">
        <v>964</v>
      </c>
      <c r="I22" t="s">
        <v>965</v>
      </c>
      <c r="J22" t="s">
        <v>966</v>
      </c>
      <c r="K22" t="s">
        <v>967</v>
      </c>
      <c r="L22" t="s">
        <v>792</v>
      </c>
      <c r="M22" t="s">
        <v>968</v>
      </c>
      <c r="N22" t="s">
        <v>969</v>
      </c>
      <c r="O22" t="s">
        <v>970</v>
      </c>
      <c r="P22" t="s">
        <v>971</v>
      </c>
      <c r="Q22" t="s">
        <v>972</v>
      </c>
      <c r="R22" t="s">
        <v>973</v>
      </c>
      <c r="S22" t="s">
        <v>974</v>
      </c>
      <c r="T22" t="s">
        <v>975</v>
      </c>
      <c r="U22" t="s">
        <v>976</v>
      </c>
      <c r="V22" t="s">
        <v>977</v>
      </c>
      <c r="W22" t="s">
        <v>978</v>
      </c>
      <c r="X22" t="s">
        <v>979</v>
      </c>
      <c r="Y22" t="s">
        <v>980</v>
      </c>
      <c r="Z22" t="s">
        <v>981</v>
      </c>
      <c r="AA22" t="s">
        <v>794</v>
      </c>
      <c r="AB22" t="s">
        <v>982</v>
      </c>
      <c r="AC22" t="s">
        <v>983</v>
      </c>
      <c r="AD22" t="s">
        <v>984</v>
      </c>
      <c r="AE22" t="s">
        <v>985</v>
      </c>
      <c r="AF22" t="s">
        <v>986</v>
      </c>
      <c r="AG22" t="s">
        <v>987</v>
      </c>
      <c r="AH22" t="s">
        <v>988</v>
      </c>
      <c r="AI22" t="s">
        <v>989</v>
      </c>
      <c r="AJ22" t="s">
        <v>990</v>
      </c>
      <c r="AK22" t="s">
        <v>991</v>
      </c>
      <c r="AL22" t="s">
        <v>992</v>
      </c>
      <c r="AM22" t="s">
        <v>993</v>
      </c>
    </row>
    <row r="23" spans="1:39" x14ac:dyDescent="0.35">
      <c r="A23" s="1" t="s">
        <v>994</v>
      </c>
      <c r="B23" t="s">
        <v>927</v>
      </c>
      <c r="C23" t="s">
        <v>79</v>
      </c>
      <c r="D23" t="s">
        <v>79</v>
      </c>
      <c r="E23" t="s">
        <v>995</v>
      </c>
      <c r="F23" t="s">
        <v>996</v>
      </c>
      <c r="G23" t="s">
        <v>676</v>
      </c>
      <c r="H23" t="s">
        <v>997</v>
      </c>
      <c r="I23" t="s">
        <v>929</v>
      </c>
      <c r="J23" t="s">
        <v>998</v>
      </c>
      <c r="K23" t="s">
        <v>999</v>
      </c>
      <c r="L23" t="s">
        <v>422</v>
      </c>
      <c r="M23" t="s">
        <v>565</v>
      </c>
      <c r="N23" t="s">
        <v>1000</v>
      </c>
      <c r="O23" t="s">
        <v>1001</v>
      </c>
      <c r="P23" t="s">
        <v>1002</v>
      </c>
      <c r="Q23" t="s">
        <v>1003</v>
      </c>
      <c r="R23" t="s">
        <v>1004</v>
      </c>
      <c r="S23" t="s">
        <v>936</v>
      </c>
      <c r="T23" t="s">
        <v>1005</v>
      </c>
      <c r="U23" t="s">
        <v>1006</v>
      </c>
      <c r="V23" t="s">
        <v>678</v>
      </c>
      <c r="W23" t="s">
        <v>623</v>
      </c>
      <c r="X23" t="s">
        <v>477</v>
      </c>
      <c r="Y23" t="s">
        <v>623</v>
      </c>
      <c r="Z23" t="s">
        <v>1007</v>
      </c>
      <c r="AA23" t="s">
        <v>909</v>
      </c>
      <c r="AB23" t="s">
        <v>1008</v>
      </c>
      <c r="AC23" t="s">
        <v>672</v>
      </c>
      <c r="AD23" t="s">
        <v>720</v>
      </c>
      <c r="AE23" t="s">
        <v>738</v>
      </c>
      <c r="AF23" t="s">
        <v>1009</v>
      </c>
      <c r="AG23" t="s">
        <v>1010</v>
      </c>
      <c r="AH23" t="s">
        <v>726</v>
      </c>
      <c r="AI23" t="s">
        <v>852</v>
      </c>
      <c r="AJ23" t="s">
        <v>1011</v>
      </c>
      <c r="AK23" t="s">
        <v>1012</v>
      </c>
      <c r="AL23" t="s">
        <v>1013</v>
      </c>
      <c r="AM23" t="s">
        <v>122</v>
      </c>
    </row>
    <row r="24" spans="1:39" x14ac:dyDescent="0.35">
      <c r="A24" s="1" t="s">
        <v>1014</v>
      </c>
      <c r="B24" t="s">
        <v>1015</v>
      </c>
      <c r="C24" t="s">
        <v>1016</v>
      </c>
      <c r="D24" t="s">
        <v>1017</v>
      </c>
      <c r="E24" t="s">
        <v>1018</v>
      </c>
      <c r="F24" t="s">
        <v>1019</v>
      </c>
      <c r="G24" t="s">
        <v>677</v>
      </c>
      <c r="H24" t="s">
        <v>677</v>
      </c>
      <c r="I24" t="s">
        <v>680</v>
      </c>
      <c r="J24" t="s">
        <v>559</v>
      </c>
      <c r="K24" t="s">
        <v>1020</v>
      </c>
      <c r="L24" t="s">
        <v>1021</v>
      </c>
      <c r="M24" t="s">
        <v>1022</v>
      </c>
      <c r="N24" t="s">
        <v>637</v>
      </c>
      <c r="O24" t="s">
        <v>1023</v>
      </c>
      <c r="P24" t="s">
        <v>1024</v>
      </c>
      <c r="Q24" t="s">
        <v>1025</v>
      </c>
      <c r="R24" t="s">
        <v>1026</v>
      </c>
      <c r="S24" t="s">
        <v>1027</v>
      </c>
      <c r="T24" t="s">
        <v>1028</v>
      </c>
      <c r="U24" t="s">
        <v>1009</v>
      </c>
      <c r="V24" t="s">
        <v>1029</v>
      </c>
      <c r="W24" t="s">
        <v>1030</v>
      </c>
      <c r="X24" t="s">
        <v>223</v>
      </c>
      <c r="Y24" t="s">
        <v>224</v>
      </c>
      <c r="Z24" t="s">
        <v>225</v>
      </c>
      <c r="AA24" t="s">
        <v>226</v>
      </c>
      <c r="AB24" t="s">
        <v>227</v>
      </c>
      <c r="AC24" t="s">
        <v>228</v>
      </c>
      <c r="AD24" t="s">
        <v>229</v>
      </c>
      <c r="AE24" t="s">
        <v>230</v>
      </c>
      <c r="AF24" t="s">
        <v>231</v>
      </c>
      <c r="AG24" t="s">
        <v>232</v>
      </c>
      <c r="AH24" t="s">
        <v>233</v>
      </c>
      <c r="AI24" t="s">
        <v>234</v>
      </c>
      <c r="AJ24" t="s">
        <v>235</v>
      </c>
      <c r="AK24" t="s">
        <v>236</v>
      </c>
      <c r="AL24" t="s">
        <v>237</v>
      </c>
      <c r="AM24" t="s">
        <v>238</v>
      </c>
    </row>
    <row r="25" spans="1:39" x14ac:dyDescent="0.35">
      <c r="A25" s="1" t="s">
        <v>1031</v>
      </c>
      <c r="B25" t="s">
        <v>1032</v>
      </c>
      <c r="C25" t="s">
        <v>1033</v>
      </c>
      <c r="D25" t="s">
        <v>1034</v>
      </c>
      <c r="E25" t="s">
        <v>1035</v>
      </c>
      <c r="F25" t="s">
        <v>1036</v>
      </c>
      <c r="G25" t="s">
        <v>1037</v>
      </c>
      <c r="H25" t="s">
        <v>1038</v>
      </c>
      <c r="I25" t="s">
        <v>1039</v>
      </c>
      <c r="J25" t="s">
        <v>1040</v>
      </c>
      <c r="K25" t="s">
        <v>1041</v>
      </c>
      <c r="L25" t="s">
        <v>1042</v>
      </c>
      <c r="M25" t="s">
        <v>1043</v>
      </c>
      <c r="N25" t="s">
        <v>1044</v>
      </c>
      <c r="O25" t="s">
        <v>1045</v>
      </c>
      <c r="P25" t="s">
        <v>1046</v>
      </c>
      <c r="Q25" t="s">
        <v>1047</v>
      </c>
      <c r="R25" t="s">
        <v>1048</v>
      </c>
      <c r="S25" t="s">
        <v>1049</v>
      </c>
      <c r="T25" t="s">
        <v>1050</v>
      </c>
      <c r="U25" t="s">
        <v>1051</v>
      </c>
      <c r="V25" t="s">
        <v>1052</v>
      </c>
      <c r="W25" t="s">
        <v>1053</v>
      </c>
      <c r="X25" t="s">
        <v>1054</v>
      </c>
      <c r="Y25" t="s">
        <v>1055</v>
      </c>
      <c r="Z25" t="s">
        <v>1056</v>
      </c>
      <c r="AA25" t="s">
        <v>1057</v>
      </c>
      <c r="AB25" t="s">
        <v>965</v>
      </c>
      <c r="AC25" t="s">
        <v>1058</v>
      </c>
      <c r="AD25" t="s">
        <v>1059</v>
      </c>
      <c r="AE25" t="s">
        <v>1060</v>
      </c>
      <c r="AF25" t="s">
        <v>1061</v>
      </c>
      <c r="AG25" t="s">
        <v>1062</v>
      </c>
      <c r="AH25" t="s">
        <v>1063</v>
      </c>
      <c r="AI25" t="s">
        <v>1064</v>
      </c>
      <c r="AJ25" t="s">
        <v>1065</v>
      </c>
      <c r="AK25" t="s">
        <v>1066</v>
      </c>
      <c r="AL25" t="s">
        <v>1067</v>
      </c>
      <c r="AM25" t="s">
        <v>1068</v>
      </c>
    </row>
    <row r="26" spans="1:39" x14ac:dyDescent="0.35">
      <c r="A26" s="1" t="s">
        <v>1069</v>
      </c>
      <c r="B26" t="s">
        <v>1070</v>
      </c>
      <c r="C26" t="s">
        <v>1071</v>
      </c>
      <c r="D26" t="s">
        <v>1072</v>
      </c>
      <c r="E26" t="s">
        <v>1073</v>
      </c>
      <c r="F26" t="s">
        <v>1074</v>
      </c>
      <c r="G26" t="s">
        <v>1075</v>
      </c>
      <c r="H26" t="s">
        <v>1075</v>
      </c>
      <c r="I26" t="s">
        <v>1075</v>
      </c>
      <c r="J26" t="s">
        <v>1076</v>
      </c>
      <c r="K26" t="s">
        <v>1077</v>
      </c>
      <c r="L26" t="s">
        <v>1078</v>
      </c>
      <c r="M26" t="s">
        <v>1079</v>
      </c>
      <c r="N26" t="s">
        <v>1080</v>
      </c>
      <c r="O26" t="s">
        <v>1081</v>
      </c>
      <c r="P26" t="s">
        <v>1082</v>
      </c>
      <c r="Q26" t="s">
        <v>1083</v>
      </c>
      <c r="R26" t="s">
        <v>1084</v>
      </c>
      <c r="S26" t="s">
        <v>1085</v>
      </c>
      <c r="T26" t="s">
        <v>1086</v>
      </c>
      <c r="U26" t="s">
        <v>1087</v>
      </c>
      <c r="V26" t="s">
        <v>1074</v>
      </c>
      <c r="W26" t="s">
        <v>1088</v>
      </c>
      <c r="X26" t="s">
        <v>45</v>
      </c>
      <c r="Y26" t="s">
        <v>46</v>
      </c>
      <c r="Z26" t="s">
        <v>1089</v>
      </c>
      <c r="AA26" t="s">
        <v>1090</v>
      </c>
      <c r="AB26" t="s">
        <v>49</v>
      </c>
      <c r="AC26" t="s">
        <v>50</v>
      </c>
      <c r="AD26" t="s">
        <v>51</v>
      </c>
      <c r="AE26" t="s">
        <v>52</v>
      </c>
      <c r="AF26" t="s">
        <v>53</v>
      </c>
      <c r="AG26" t="s">
        <v>54</v>
      </c>
      <c r="AH26" t="s">
        <v>55</v>
      </c>
      <c r="AI26" t="s">
        <v>56</v>
      </c>
      <c r="AJ26" t="s">
        <v>57</v>
      </c>
      <c r="AK26" t="s">
        <v>58</v>
      </c>
      <c r="AL26" t="s">
        <v>59</v>
      </c>
      <c r="AM26" t="s">
        <v>60</v>
      </c>
    </row>
    <row r="27" spans="1:39" x14ac:dyDescent="0.35">
      <c r="A27" s="1" t="s">
        <v>1091</v>
      </c>
      <c r="B27" t="s">
        <v>1070</v>
      </c>
      <c r="C27" t="s">
        <v>1071</v>
      </c>
      <c r="D27" t="s">
        <v>1072</v>
      </c>
      <c r="E27" t="s">
        <v>1092</v>
      </c>
      <c r="F27" t="s">
        <v>1074</v>
      </c>
      <c r="G27" t="s">
        <v>1075</v>
      </c>
      <c r="H27" t="s">
        <v>1075</v>
      </c>
      <c r="I27" t="s">
        <v>1075</v>
      </c>
      <c r="J27" t="s">
        <v>1076</v>
      </c>
      <c r="K27" t="s">
        <v>1093</v>
      </c>
      <c r="L27" t="s">
        <v>1094</v>
      </c>
      <c r="M27" t="s">
        <v>1079</v>
      </c>
      <c r="N27" t="s">
        <v>1080</v>
      </c>
      <c r="O27" t="s">
        <v>1081</v>
      </c>
      <c r="P27" t="s">
        <v>1082</v>
      </c>
      <c r="Q27" t="s">
        <v>1095</v>
      </c>
      <c r="R27" t="s">
        <v>1084</v>
      </c>
      <c r="S27" t="s">
        <v>1085</v>
      </c>
      <c r="T27" t="s">
        <v>1086</v>
      </c>
      <c r="U27" t="s">
        <v>1087</v>
      </c>
      <c r="V27" t="s">
        <v>1074</v>
      </c>
      <c r="W27" t="s">
        <v>1096</v>
      </c>
      <c r="X27" t="s">
        <v>45</v>
      </c>
      <c r="Y27" t="s">
        <v>46</v>
      </c>
      <c r="Z27" t="s">
        <v>1089</v>
      </c>
      <c r="AA27" t="s">
        <v>1097</v>
      </c>
      <c r="AB27" t="s">
        <v>49</v>
      </c>
      <c r="AC27" t="s">
        <v>50</v>
      </c>
      <c r="AD27" t="s">
        <v>1098</v>
      </c>
      <c r="AE27" t="s">
        <v>1099</v>
      </c>
      <c r="AF27" t="s">
        <v>1100</v>
      </c>
      <c r="AG27" t="s">
        <v>54</v>
      </c>
      <c r="AH27" t="s">
        <v>1101</v>
      </c>
      <c r="AI27" t="s">
        <v>1102</v>
      </c>
      <c r="AJ27" t="s">
        <v>1103</v>
      </c>
      <c r="AK27" t="s">
        <v>1104</v>
      </c>
      <c r="AL27" t="s">
        <v>1105</v>
      </c>
      <c r="AM27" t="s">
        <v>1106</v>
      </c>
    </row>
    <row r="28" spans="1:39" x14ac:dyDescent="0.35">
      <c r="A28" s="1" t="s">
        <v>1107</v>
      </c>
      <c r="B28" t="s">
        <v>442</v>
      </c>
      <c r="C28" t="s">
        <v>1029</v>
      </c>
      <c r="D28" t="s">
        <v>1108</v>
      </c>
      <c r="E28" t="s">
        <v>1109</v>
      </c>
      <c r="F28" t="s">
        <v>1110</v>
      </c>
      <c r="G28" t="s">
        <v>1111</v>
      </c>
      <c r="H28" t="s">
        <v>485</v>
      </c>
      <c r="I28" t="s">
        <v>685</v>
      </c>
      <c r="J28" t="s">
        <v>638</v>
      </c>
      <c r="K28" t="s">
        <v>1112</v>
      </c>
      <c r="L28" t="s">
        <v>599</v>
      </c>
      <c r="M28" t="s">
        <v>1113</v>
      </c>
      <c r="N28" t="s">
        <v>942</v>
      </c>
      <c r="O28" t="s">
        <v>1114</v>
      </c>
      <c r="P28" t="s">
        <v>1115</v>
      </c>
      <c r="Q28" t="s">
        <v>947</v>
      </c>
      <c r="R28" t="s">
        <v>645</v>
      </c>
      <c r="S28" t="s">
        <v>1116</v>
      </c>
      <c r="T28" t="s">
        <v>1117</v>
      </c>
      <c r="U28" t="s">
        <v>1118</v>
      </c>
      <c r="V28" t="s">
        <v>1119</v>
      </c>
      <c r="W28" t="s">
        <v>1120</v>
      </c>
      <c r="X28" t="s">
        <v>119</v>
      </c>
      <c r="Y28" t="s">
        <v>120</v>
      </c>
      <c r="Z28" t="s">
        <v>121</v>
      </c>
      <c r="AA28" t="s">
        <v>122</v>
      </c>
      <c r="AB28" t="s">
        <v>123</v>
      </c>
      <c r="AC28" t="s">
        <v>124</v>
      </c>
      <c r="AD28" t="s">
        <v>125</v>
      </c>
      <c r="AE28" t="s">
        <v>126</v>
      </c>
      <c r="AF28" t="s">
        <v>127</v>
      </c>
      <c r="AG28" t="s">
        <v>128</v>
      </c>
      <c r="AH28" t="s">
        <v>129</v>
      </c>
      <c r="AI28" t="s">
        <v>130</v>
      </c>
      <c r="AJ28" t="s">
        <v>131</v>
      </c>
      <c r="AK28" t="s">
        <v>132</v>
      </c>
      <c r="AL28" t="s">
        <v>133</v>
      </c>
      <c r="AM28" t="s">
        <v>134</v>
      </c>
    </row>
    <row r="29" spans="1:39" x14ac:dyDescent="0.35">
      <c r="A29" s="1" t="s">
        <v>1121</v>
      </c>
      <c r="B29" t="s">
        <v>442</v>
      </c>
      <c r="C29" t="s">
        <v>1029</v>
      </c>
      <c r="D29" t="s">
        <v>1108</v>
      </c>
      <c r="E29" t="s">
        <v>1122</v>
      </c>
      <c r="F29" t="s">
        <v>1110</v>
      </c>
      <c r="G29" t="s">
        <v>1111</v>
      </c>
      <c r="H29" t="s">
        <v>485</v>
      </c>
      <c r="I29" t="s">
        <v>685</v>
      </c>
      <c r="J29" t="s">
        <v>638</v>
      </c>
      <c r="K29" t="s">
        <v>1123</v>
      </c>
      <c r="L29" t="s">
        <v>1124</v>
      </c>
      <c r="M29" t="s">
        <v>1113</v>
      </c>
      <c r="N29" t="s">
        <v>1125</v>
      </c>
      <c r="O29" t="s">
        <v>1114</v>
      </c>
      <c r="P29" t="s">
        <v>1115</v>
      </c>
      <c r="Q29" t="s">
        <v>1126</v>
      </c>
      <c r="R29" t="s">
        <v>645</v>
      </c>
      <c r="S29" t="s">
        <v>1116</v>
      </c>
      <c r="T29" t="s">
        <v>1117</v>
      </c>
      <c r="U29" t="s">
        <v>1127</v>
      </c>
      <c r="V29" t="s">
        <v>1128</v>
      </c>
      <c r="W29" t="s">
        <v>1129</v>
      </c>
      <c r="X29" t="s">
        <v>119</v>
      </c>
      <c r="Y29" t="s">
        <v>120</v>
      </c>
      <c r="Z29" t="s">
        <v>121</v>
      </c>
      <c r="AA29" t="s">
        <v>1130</v>
      </c>
      <c r="AB29" t="s">
        <v>1131</v>
      </c>
      <c r="AC29" t="s">
        <v>124</v>
      </c>
      <c r="AD29" t="s">
        <v>1132</v>
      </c>
      <c r="AE29" t="s">
        <v>1133</v>
      </c>
      <c r="AF29" t="s">
        <v>1134</v>
      </c>
      <c r="AG29" t="s">
        <v>128</v>
      </c>
      <c r="AH29" t="s">
        <v>1135</v>
      </c>
      <c r="AI29" t="s">
        <v>1136</v>
      </c>
      <c r="AJ29" t="s">
        <v>1137</v>
      </c>
      <c r="AK29" t="s">
        <v>1138</v>
      </c>
      <c r="AL29" t="s">
        <v>1139</v>
      </c>
      <c r="AM29" t="s">
        <v>1140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40"/>
  <sheetViews>
    <sheetView workbookViewId="0"/>
  </sheetViews>
  <sheetFormatPr defaultRowHeight="14.5" x14ac:dyDescent="0.35"/>
  <sheetData>
    <row r="1" spans="1:39" x14ac:dyDescent="0.35">
      <c r="B1" s="1" t="s">
        <v>392</v>
      </c>
      <c r="C1" s="1" t="s">
        <v>393</v>
      </c>
      <c r="D1" s="1" t="s">
        <v>394</v>
      </c>
      <c r="E1" s="1" t="s">
        <v>395</v>
      </c>
      <c r="F1" s="1" t="s">
        <v>396</v>
      </c>
      <c r="G1" s="1" t="s">
        <v>397</v>
      </c>
      <c r="H1" s="1" t="s">
        <v>398</v>
      </c>
      <c r="I1" s="1" t="s">
        <v>399</v>
      </c>
      <c r="J1" s="1" t="s">
        <v>400</v>
      </c>
      <c r="K1" s="1" t="s">
        <v>401</v>
      </c>
      <c r="L1" s="1" t="s">
        <v>402</v>
      </c>
      <c r="M1" s="1" t="s">
        <v>403</v>
      </c>
      <c r="N1" s="1" t="s">
        <v>404</v>
      </c>
      <c r="O1" s="1" t="s">
        <v>405</v>
      </c>
      <c r="P1" s="1" t="s">
        <v>406</v>
      </c>
      <c r="Q1" s="1" t="s">
        <v>407</v>
      </c>
      <c r="R1" s="1" t="s">
        <v>408</v>
      </c>
      <c r="S1" s="1" t="s">
        <v>409</v>
      </c>
      <c r="T1" s="1" t="s">
        <v>410</v>
      </c>
      <c r="U1" s="1" t="s">
        <v>411</v>
      </c>
      <c r="V1" s="1" t="s">
        <v>412</v>
      </c>
      <c r="W1" s="1" t="s">
        <v>413</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row>
    <row r="2" spans="1:39" x14ac:dyDescent="0.35">
      <c r="A2" s="1" t="s">
        <v>1141</v>
      </c>
      <c r="B2" t="s">
        <v>79</v>
      </c>
      <c r="C2" t="s">
        <v>79</v>
      </c>
      <c r="D2" t="s">
        <v>79</v>
      </c>
      <c r="E2" t="s">
        <v>79</v>
      </c>
      <c r="F2" t="s">
        <v>79</v>
      </c>
      <c r="G2" t="s">
        <v>79</v>
      </c>
      <c r="H2" t="s">
        <v>79</v>
      </c>
      <c r="I2" t="s">
        <v>79</v>
      </c>
      <c r="J2" t="s">
        <v>79</v>
      </c>
      <c r="K2" t="s">
        <v>663</v>
      </c>
      <c r="L2" t="s">
        <v>738</v>
      </c>
      <c r="M2" t="s">
        <v>1142</v>
      </c>
      <c r="N2" t="s">
        <v>646</v>
      </c>
      <c r="O2" t="s">
        <v>1143</v>
      </c>
      <c r="P2" t="s">
        <v>1144</v>
      </c>
      <c r="Q2" t="s">
        <v>1128</v>
      </c>
      <c r="R2" t="s">
        <v>1145</v>
      </c>
      <c r="S2" t="s">
        <v>1146</v>
      </c>
      <c r="T2" t="s">
        <v>1147</v>
      </c>
      <c r="U2" t="s">
        <v>634</v>
      </c>
      <c r="V2" t="s">
        <v>1148</v>
      </c>
      <c r="W2" t="s">
        <v>1149</v>
      </c>
      <c r="X2" t="s">
        <v>1150</v>
      </c>
      <c r="Y2" t="s">
        <v>1151</v>
      </c>
      <c r="Z2" t="s">
        <v>1152</v>
      </c>
      <c r="AA2" t="s">
        <v>1153</v>
      </c>
      <c r="AB2" t="s">
        <v>1154</v>
      </c>
      <c r="AC2" t="s">
        <v>1155</v>
      </c>
      <c r="AD2" t="s">
        <v>1156</v>
      </c>
      <c r="AE2" t="s">
        <v>1157</v>
      </c>
      <c r="AF2" t="s">
        <v>1158</v>
      </c>
      <c r="AG2" t="s">
        <v>1159</v>
      </c>
      <c r="AH2" t="s">
        <v>1160</v>
      </c>
      <c r="AI2" t="s">
        <v>1161</v>
      </c>
      <c r="AJ2" t="s">
        <v>1162</v>
      </c>
      <c r="AK2" t="s">
        <v>1163</v>
      </c>
      <c r="AL2" t="s">
        <v>1164</v>
      </c>
      <c r="AM2" t="s">
        <v>1165</v>
      </c>
    </row>
    <row r="3" spans="1:39" x14ac:dyDescent="0.35">
      <c r="A3" s="1" t="s">
        <v>1166</v>
      </c>
      <c r="B3" t="s">
        <v>79</v>
      </c>
      <c r="C3" t="s">
        <v>79</v>
      </c>
      <c r="D3" t="s">
        <v>79</v>
      </c>
      <c r="E3" t="s">
        <v>79</v>
      </c>
      <c r="F3" t="s">
        <v>79</v>
      </c>
      <c r="G3" t="s">
        <v>79</v>
      </c>
      <c r="H3" t="s">
        <v>79</v>
      </c>
      <c r="I3" t="s">
        <v>79</v>
      </c>
      <c r="J3" t="s">
        <v>79</v>
      </c>
      <c r="K3" t="s">
        <v>1167</v>
      </c>
      <c r="L3" t="s">
        <v>599</v>
      </c>
      <c r="M3" t="s">
        <v>678</v>
      </c>
      <c r="N3" t="s">
        <v>1168</v>
      </c>
      <c r="O3" t="s">
        <v>417</v>
      </c>
      <c r="P3" t="s">
        <v>1169</v>
      </c>
      <c r="Q3" t="s">
        <v>1170</v>
      </c>
      <c r="R3" t="s">
        <v>1171</v>
      </c>
      <c r="S3" t="s">
        <v>1172</v>
      </c>
      <c r="T3" t="s">
        <v>733</v>
      </c>
      <c r="U3" t="s">
        <v>1173</v>
      </c>
      <c r="V3" t="s">
        <v>1174</v>
      </c>
      <c r="W3" t="s">
        <v>297</v>
      </c>
      <c r="X3" t="s">
        <v>1114</v>
      </c>
      <c r="Y3" t="s">
        <v>679</v>
      </c>
      <c r="Z3" t="s">
        <v>79</v>
      </c>
      <c r="AA3" t="s">
        <v>79</v>
      </c>
      <c r="AB3" t="s">
        <v>79</v>
      </c>
      <c r="AC3" t="s">
        <v>441</v>
      </c>
      <c r="AD3" t="s">
        <v>484</v>
      </c>
      <c r="AE3" t="s">
        <v>1175</v>
      </c>
      <c r="AF3" t="s">
        <v>1176</v>
      </c>
      <c r="AG3" t="s">
        <v>1177</v>
      </c>
      <c r="AH3" t="s">
        <v>1178</v>
      </c>
      <c r="AI3" t="s">
        <v>684</v>
      </c>
      <c r="AJ3" t="s">
        <v>1179</v>
      </c>
      <c r="AK3" t="s">
        <v>1180</v>
      </c>
      <c r="AL3" t="s">
        <v>1181</v>
      </c>
      <c r="AM3" t="s">
        <v>1182</v>
      </c>
    </row>
    <row r="4" spans="1:39" x14ac:dyDescent="0.35">
      <c r="A4" s="1" t="s">
        <v>1183</v>
      </c>
      <c r="B4" t="s">
        <v>79</v>
      </c>
      <c r="C4" t="s">
        <v>79</v>
      </c>
      <c r="D4" t="s">
        <v>79</v>
      </c>
      <c r="E4" t="s">
        <v>79</v>
      </c>
      <c r="F4" t="s">
        <v>79</v>
      </c>
      <c r="G4" t="s">
        <v>79</v>
      </c>
      <c r="H4" t="s">
        <v>79</v>
      </c>
      <c r="I4" t="s">
        <v>79</v>
      </c>
      <c r="J4" t="s">
        <v>79</v>
      </c>
      <c r="K4" t="s">
        <v>942</v>
      </c>
      <c r="L4" t="s">
        <v>1184</v>
      </c>
      <c r="M4" t="s">
        <v>1185</v>
      </c>
      <c r="N4" t="s">
        <v>123</v>
      </c>
      <c r="O4" t="s">
        <v>1186</v>
      </c>
      <c r="P4" t="s">
        <v>1187</v>
      </c>
      <c r="Q4" t="s">
        <v>1188</v>
      </c>
      <c r="R4" t="s">
        <v>1189</v>
      </c>
      <c r="S4" t="s">
        <v>1190</v>
      </c>
      <c r="T4" t="s">
        <v>1191</v>
      </c>
      <c r="U4" t="s">
        <v>1192</v>
      </c>
      <c r="V4" t="s">
        <v>1193</v>
      </c>
      <c r="W4" t="s">
        <v>1194</v>
      </c>
      <c r="X4" t="s">
        <v>1195</v>
      </c>
      <c r="Y4" t="s">
        <v>1196</v>
      </c>
      <c r="Z4" t="s">
        <v>1152</v>
      </c>
      <c r="AA4" t="s">
        <v>1153</v>
      </c>
      <c r="AB4" t="s">
        <v>1154</v>
      </c>
      <c r="AC4" t="s">
        <v>1197</v>
      </c>
      <c r="AD4" t="s">
        <v>1198</v>
      </c>
      <c r="AE4" t="s">
        <v>1199</v>
      </c>
      <c r="AF4" t="s">
        <v>1200</v>
      </c>
      <c r="AG4" t="s">
        <v>1201</v>
      </c>
      <c r="AH4" t="s">
        <v>1202</v>
      </c>
      <c r="AI4" t="s">
        <v>1203</v>
      </c>
      <c r="AJ4" t="s">
        <v>1204</v>
      </c>
      <c r="AK4" t="s">
        <v>1205</v>
      </c>
      <c r="AL4" t="s">
        <v>1206</v>
      </c>
      <c r="AM4" t="s">
        <v>1207</v>
      </c>
    </row>
    <row r="5" spans="1:39" x14ac:dyDescent="0.35">
      <c r="A5" s="1" t="s">
        <v>1208</v>
      </c>
      <c r="B5" t="s">
        <v>79</v>
      </c>
      <c r="C5" t="s">
        <v>79</v>
      </c>
      <c r="D5" t="s">
        <v>79</v>
      </c>
      <c r="E5" t="s">
        <v>79</v>
      </c>
      <c r="F5" t="s">
        <v>79</v>
      </c>
      <c r="G5" t="s">
        <v>79</v>
      </c>
      <c r="H5" t="s">
        <v>79</v>
      </c>
      <c r="I5" t="s">
        <v>79</v>
      </c>
      <c r="J5" t="s">
        <v>79</v>
      </c>
      <c r="K5" t="s">
        <v>849</v>
      </c>
      <c r="L5" t="s">
        <v>642</v>
      </c>
      <c r="M5" t="s">
        <v>1209</v>
      </c>
      <c r="N5" t="s">
        <v>772</v>
      </c>
      <c r="O5" t="s">
        <v>600</v>
      </c>
      <c r="P5" t="s">
        <v>1011</v>
      </c>
      <c r="Q5" t="s">
        <v>1210</v>
      </c>
      <c r="R5" t="s">
        <v>1211</v>
      </c>
      <c r="S5" t="s">
        <v>1212</v>
      </c>
      <c r="T5" t="s">
        <v>1213</v>
      </c>
      <c r="U5" t="s">
        <v>1214</v>
      </c>
      <c r="V5" t="s">
        <v>1215</v>
      </c>
      <c r="W5" t="s">
        <v>1216</v>
      </c>
      <c r="X5" t="s">
        <v>747</v>
      </c>
      <c r="Y5" t="s">
        <v>1217</v>
      </c>
      <c r="Z5" t="s">
        <v>1218</v>
      </c>
      <c r="AA5" t="s">
        <v>1219</v>
      </c>
      <c r="AB5" t="s">
        <v>1220</v>
      </c>
      <c r="AC5" t="s">
        <v>1221</v>
      </c>
      <c r="AD5" t="s">
        <v>1222</v>
      </c>
      <c r="AE5" t="s">
        <v>1223</v>
      </c>
      <c r="AF5" t="s">
        <v>1224</v>
      </c>
      <c r="AG5" t="s">
        <v>1225</v>
      </c>
      <c r="AH5" t="s">
        <v>1226</v>
      </c>
      <c r="AI5" t="s">
        <v>1227</v>
      </c>
      <c r="AJ5" t="s">
        <v>1228</v>
      </c>
      <c r="AK5" t="s">
        <v>1229</v>
      </c>
      <c r="AL5" t="s">
        <v>1230</v>
      </c>
      <c r="AM5" t="s">
        <v>1231</v>
      </c>
    </row>
    <row r="6" spans="1:39" x14ac:dyDescent="0.35">
      <c r="A6" s="1" t="s">
        <v>1232</v>
      </c>
      <c r="B6" t="s">
        <v>79</v>
      </c>
      <c r="C6" t="s">
        <v>79</v>
      </c>
      <c r="D6" t="s">
        <v>79</v>
      </c>
      <c r="E6" t="s">
        <v>79</v>
      </c>
      <c r="F6" t="s">
        <v>79</v>
      </c>
      <c r="G6" t="s">
        <v>79</v>
      </c>
      <c r="H6" t="s">
        <v>79</v>
      </c>
      <c r="I6" t="s">
        <v>79</v>
      </c>
      <c r="J6" t="s">
        <v>79</v>
      </c>
      <c r="K6" t="s">
        <v>1233</v>
      </c>
      <c r="L6" t="s">
        <v>725</v>
      </c>
      <c r="M6" t="s">
        <v>1234</v>
      </c>
      <c r="N6" t="s">
        <v>1235</v>
      </c>
      <c r="O6" t="s">
        <v>1236</v>
      </c>
      <c r="P6" t="s">
        <v>1110</v>
      </c>
      <c r="Q6" t="s">
        <v>1237</v>
      </c>
      <c r="R6" t="s">
        <v>1238</v>
      </c>
      <c r="S6" t="s">
        <v>1239</v>
      </c>
      <c r="T6" t="s">
        <v>1240</v>
      </c>
      <c r="U6" t="s">
        <v>1241</v>
      </c>
      <c r="V6" t="s">
        <v>1242</v>
      </c>
      <c r="W6" t="s">
        <v>1243</v>
      </c>
      <c r="X6" t="s">
        <v>1244</v>
      </c>
      <c r="Y6" t="s">
        <v>1245</v>
      </c>
      <c r="Z6" t="s">
        <v>1246</v>
      </c>
      <c r="AA6" t="s">
        <v>1247</v>
      </c>
      <c r="AB6" t="s">
        <v>1248</v>
      </c>
      <c r="AC6" t="s">
        <v>1249</v>
      </c>
      <c r="AD6" t="s">
        <v>1250</v>
      </c>
      <c r="AE6" t="s">
        <v>1251</v>
      </c>
      <c r="AF6" t="s">
        <v>1252</v>
      </c>
      <c r="AG6" t="s">
        <v>1253</v>
      </c>
      <c r="AH6" t="s">
        <v>1254</v>
      </c>
      <c r="AI6" t="s">
        <v>1255</v>
      </c>
      <c r="AJ6" t="s">
        <v>1256</v>
      </c>
      <c r="AK6" t="s">
        <v>1257</v>
      </c>
      <c r="AL6" t="s">
        <v>1258</v>
      </c>
      <c r="AM6" t="s">
        <v>1259</v>
      </c>
    </row>
    <row r="7" spans="1:39" x14ac:dyDescent="0.35">
      <c r="A7" s="1" t="s">
        <v>1260</v>
      </c>
      <c r="B7" t="s">
        <v>79</v>
      </c>
      <c r="C7" t="s">
        <v>79</v>
      </c>
      <c r="D7" t="s">
        <v>79</v>
      </c>
      <c r="E7" t="s">
        <v>79</v>
      </c>
      <c r="F7" t="s">
        <v>79</v>
      </c>
      <c r="G7" t="s">
        <v>79</v>
      </c>
      <c r="H7" t="s">
        <v>79</v>
      </c>
      <c r="I7" t="s">
        <v>79</v>
      </c>
      <c r="J7" t="s">
        <v>79</v>
      </c>
      <c r="K7" t="s">
        <v>719</v>
      </c>
      <c r="L7" t="s">
        <v>1261</v>
      </c>
      <c r="M7" t="s">
        <v>1262</v>
      </c>
      <c r="N7" t="s">
        <v>1263</v>
      </c>
      <c r="O7" t="s">
        <v>1264</v>
      </c>
      <c r="P7" t="s">
        <v>1009</v>
      </c>
      <c r="Q7" t="s">
        <v>1265</v>
      </c>
      <c r="R7" t="s">
        <v>1266</v>
      </c>
      <c r="S7" t="s">
        <v>1267</v>
      </c>
      <c r="T7" t="s">
        <v>1268</v>
      </c>
      <c r="U7" t="s">
        <v>624</v>
      </c>
      <c r="V7" t="s">
        <v>440</v>
      </c>
      <c r="W7" t="s">
        <v>1269</v>
      </c>
      <c r="X7" t="s">
        <v>1270</v>
      </c>
      <c r="Y7" t="s">
        <v>1271</v>
      </c>
      <c r="Z7" t="s">
        <v>626</v>
      </c>
      <c r="AA7" t="s">
        <v>679</v>
      </c>
      <c r="AB7" t="s">
        <v>1272</v>
      </c>
      <c r="AC7" t="s">
        <v>1018</v>
      </c>
      <c r="AD7" t="s">
        <v>1273</v>
      </c>
      <c r="AE7" t="s">
        <v>843</v>
      </c>
      <c r="AF7" t="s">
        <v>1274</v>
      </c>
      <c r="AG7" t="s">
        <v>1275</v>
      </c>
      <c r="AH7" t="s">
        <v>1276</v>
      </c>
      <c r="AI7" t="s">
        <v>1277</v>
      </c>
      <c r="AJ7" t="s">
        <v>1278</v>
      </c>
      <c r="AK7" t="s">
        <v>1279</v>
      </c>
      <c r="AL7" t="s">
        <v>1280</v>
      </c>
      <c r="AM7" t="s">
        <v>1281</v>
      </c>
    </row>
    <row r="8" spans="1:39" x14ac:dyDescent="0.35">
      <c r="A8" s="1" t="s">
        <v>1282</v>
      </c>
      <c r="B8" t="s">
        <v>79</v>
      </c>
      <c r="C8" t="s">
        <v>79</v>
      </c>
      <c r="D8" t="s">
        <v>79</v>
      </c>
      <c r="E8" t="s">
        <v>79</v>
      </c>
      <c r="F8" t="s">
        <v>79</v>
      </c>
      <c r="G8" t="s">
        <v>79</v>
      </c>
      <c r="H8" t="s">
        <v>79</v>
      </c>
      <c r="I8" t="s">
        <v>79</v>
      </c>
      <c r="J8" t="s">
        <v>79</v>
      </c>
      <c r="K8" t="s">
        <v>1283</v>
      </c>
      <c r="L8" t="s">
        <v>1284</v>
      </c>
      <c r="M8" t="s">
        <v>1285</v>
      </c>
      <c r="N8" t="s">
        <v>1286</v>
      </c>
      <c r="O8" t="s">
        <v>1287</v>
      </c>
      <c r="P8" t="s">
        <v>1288</v>
      </c>
      <c r="Q8" t="s">
        <v>1289</v>
      </c>
      <c r="R8" t="s">
        <v>1290</v>
      </c>
      <c r="S8" t="s">
        <v>1291</v>
      </c>
      <c r="T8" t="s">
        <v>1292</v>
      </c>
      <c r="U8" t="s">
        <v>1293</v>
      </c>
      <c r="V8" t="s">
        <v>1294</v>
      </c>
      <c r="W8" t="s">
        <v>1295</v>
      </c>
      <c r="X8" t="s">
        <v>1296</v>
      </c>
      <c r="Y8" t="s">
        <v>1297</v>
      </c>
      <c r="Z8" t="s">
        <v>1298</v>
      </c>
      <c r="AA8" t="s">
        <v>1299</v>
      </c>
      <c r="AB8" t="s">
        <v>1300</v>
      </c>
      <c r="AC8" t="s">
        <v>1301</v>
      </c>
      <c r="AD8" t="s">
        <v>1302</v>
      </c>
      <c r="AE8" t="s">
        <v>1303</v>
      </c>
      <c r="AF8" t="s">
        <v>1304</v>
      </c>
      <c r="AG8" t="s">
        <v>1305</v>
      </c>
      <c r="AH8" t="s">
        <v>1306</v>
      </c>
      <c r="AI8" t="s">
        <v>1307</v>
      </c>
      <c r="AJ8" t="s">
        <v>1308</v>
      </c>
      <c r="AK8" t="s">
        <v>1309</v>
      </c>
      <c r="AL8" t="s">
        <v>1310</v>
      </c>
      <c r="AM8" t="s">
        <v>1311</v>
      </c>
    </row>
    <row r="9" spans="1:39" x14ac:dyDescent="0.35">
      <c r="A9" s="1" t="s">
        <v>1312</v>
      </c>
      <c r="B9" t="s">
        <v>79</v>
      </c>
      <c r="C9" t="s">
        <v>79</v>
      </c>
      <c r="D9" t="s">
        <v>79</v>
      </c>
      <c r="E9" t="s">
        <v>79</v>
      </c>
      <c r="F9" t="s">
        <v>79</v>
      </c>
      <c r="G9" t="s">
        <v>79</v>
      </c>
      <c r="H9" t="s">
        <v>79</v>
      </c>
      <c r="I9" t="s">
        <v>79</v>
      </c>
      <c r="J9" t="s">
        <v>79</v>
      </c>
      <c r="K9" t="s">
        <v>1313</v>
      </c>
      <c r="L9" t="s">
        <v>1314</v>
      </c>
      <c r="M9" t="s">
        <v>1315</v>
      </c>
      <c r="N9" t="s">
        <v>1316</v>
      </c>
      <c r="O9" t="s">
        <v>1317</v>
      </c>
      <c r="P9" t="s">
        <v>1318</v>
      </c>
      <c r="Q9" t="s">
        <v>1319</v>
      </c>
      <c r="R9" t="s">
        <v>1320</v>
      </c>
      <c r="S9" t="s">
        <v>1321</v>
      </c>
      <c r="T9" t="s">
        <v>1322</v>
      </c>
      <c r="U9" t="s">
        <v>1323</v>
      </c>
      <c r="V9" t="s">
        <v>1324</v>
      </c>
      <c r="W9" t="s">
        <v>1325</v>
      </c>
      <c r="X9" t="s">
        <v>1326</v>
      </c>
      <c r="Y9" t="s">
        <v>784</v>
      </c>
      <c r="Z9" t="s">
        <v>1327</v>
      </c>
      <c r="AA9" t="s">
        <v>1328</v>
      </c>
      <c r="AB9" t="s">
        <v>1329</v>
      </c>
      <c r="AC9" t="s">
        <v>1330</v>
      </c>
      <c r="AD9" t="s">
        <v>1331</v>
      </c>
      <c r="AE9" t="s">
        <v>1332</v>
      </c>
      <c r="AF9" t="s">
        <v>1333</v>
      </c>
      <c r="AG9" t="s">
        <v>1334</v>
      </c>
      <c r="AH9" t="s">
        <v>1335</v>
      </c>
      <c r="AI9" t="s">
        <v>1336</v>
      </c>
      <c r="AJ9" t="s">
        <v>1337</v>
      </c>
      <c r="AK9" t="s">
        <v>1338</v>
      </c>
      <c r="AL9" t="s">
        <v>1339</v>
      </c>
      <c r="AM9" t="s">
        <v>1340</v>
      </c>
    </row>
    <row r="10" spans="1:39" x14ac:dyDescent="0.35">
      <c r="A10" s="1" t="s">
        <v>1341</v>
      </c>
      <c r="B10" t="s">
        <v>79</v>
      </c>
      <c r="C10" t="s">
        <v>79</v>
      </c>
      <c r="D10" t="s">
        <v>79</v>
      </c>
      <c r="E10" t="s">
        <v>79</v>
      </c>
      <c r="F10" t="s">
        <v>79</v>
      </c>
      <c r="G10" t="s">
        <v>79</v>
      </c>
      <c r="H10" t="s">
        <v>79</v>
      </c>
      <c r="I10" t="s">
        <v>79</v>
      </c>
      <c r="J10" t="s">
        <v>79</v>
      </c>
      <c r="K10" t="s">
        <v>79</v>
      </c>
      <c r="L10" t="s">
        <v>79</v>
      </c>
      <c r="M10" t="s">
        <v>79</v>
      </c>
      <c r="N10" t="s">
        <v>79</v>
      </c>
      <c r="O10" t="s">
        <v>79</v>
      </c>
      <c r="P10" t="s">
        <v>79</v>
      </c>
      <c r="Q10" t="s">
        <v>79</v>
      </c>
      <c r="R10" t="s">
        <v>79</v>
      </c>
      <c r="S10" t="s">
        <v>79</v>
      </c>
      <c r="T10" t="s">
        <v>79</v>
      </c>
      <c r="U10" t="s">
        <v>79</v>
      </c>
      <c r="V10" t="s">
        <v>79</v>
      </c>
      <c r="W10" t="s">
        <v>1342</v>
      </c>
      <c r="X10" t="s">
        <v>1343</v>
      </c>
      <c r="Y10" t="s">
        <v>1261</v>
      </c>
      <c r="Z10" t="s">
        <v>79</v>
      </c>
      <c r="AA10" t="s">
        <v>79</v>
      </c>
      <c r="AB10" t="s">
        <v>79</v>
      </c>
      <c r="AC10" t="s">
        <v>79</v>
      </c>
      <c r="AD10" t="s">
        <v>79</v>
      </c>
      <c r="AE10" t="s">
        <v>79</v>
      </c>
      <c r="AF10" t="s">
        <v>79</v>
      </c>
      <c r="AG10" t="s">
        <v>559</v>
      </c>
      <c r="AH10" t="s">
        <v>1344</v>
      </c>
      <c r="AI10" t="s">
        <v>1344</v>
      </c>
      <c r="AJ10" t="s">
        <v>1344</v>
      </c>
      <c r="AK10" t="s">
        <v>1344</v>
      </c>
      <c r="AL10" t="s">
        <v>1344</v>
      </c>
      <c r="AM10" t="s">
        <v>1344</v>
      </c>
    </row>
    <row r="11" spans="1:39" x14ac:dyDescent="0.35">
      <c r="A11" s="1" t="s">
        <v>1345</v>
      </c>
      <c r="B11" t="s">
        <v>79</v>
      </c>
      <c r="C11" t="s">
        <v>79</v>
      </c>
      <c r="D11" t="s">
        <v>79</v>
      </c>
      <c r="E11" t="s">
        <v>79</v>
      </c>
      <c r="F11" t="s">
        <v>79</v>
      </c>
      <c r="G11" t="s">
        <v>79</v>
      </c>
      <c r="H11" t="s">
        <v>79</v>
      </c>
      <c r="I11" t="s">
        <v>79</v>
      </c>
      <c r="J11" t="s">
        <v>79</v>
      </c>
      <c r="K11" t="s">
        <v>1346</v>
      </c>
      <c r="L11" t="s">
        <v>722</v>
      </c>
      <c r="M11" t="s">
        <v>439</v>
      </c>
      <c r="N11" t="s">
        <v>1347</v>
      </c>
      <c r="O11" t="s">
        <v>1348</v>
      </c>
      <c r="P11" t="s">
        <v>1349</v>
      </c>
      <c r="Q11" t="s">
        <v>1349</v>
      </c>
      <c r="R11" t="s">
        <v>1350</v>
      </c>
      <c r="S11" t="s">
        <v>1351</v>
      </c>
      <c r="T11" t="s">
        <v>1352</v>
      </c>
      <c r="U11" t="s">
        <v>1142</v>
      </c>
      <c r="V11" t="s">
        <v>1353</v>
      </c>
      <c r="W11" t="s">
        <v>1354</v>
      </c>
      <c r="X11" t="s">
        <v>1020</v>
      </c>
      <c r="Y11" t="s">
        <v>743</v>
      </c>
      <c r="Z11" t="s">
        <v>1355</v>
      </c>
      <c r="AA11" t="s">
        <v>1356</v>
      </c>
      <c r="AB11" t="s">
        <v>79</v>
      </c>
      <c r="AC11" t="s">
        <v>79</v>
      </c>
      <c r="AD11" t="s">
        <v>1357</v>
      </c>
      <c r="AE11" t="s">
        <v>633</v>
      </c>
      <c r="AF11" t="s">
        <v>1358</v>
      </c>
      <c r="AG11" t="s">
        <v>1359</v>
      </c>
      <c r="AH11" t="s">
        <v>1360</v>
      </c>
      <c r="AI11" t="s">
        <v>913</v>
      </c>
      <c r="AJ11" t="s">
        <v>1361</v>
      </c>
      <c r="AK11" t="s">
        <v>1362</v>
      </c>
      <c r="AL11" t="s">
        <v>1363</v>
      </c>
      <c r="AM11" t="s">
        <v>1123</v>
      </c>
    </row>
    <row r="12" spans="1:39" x14ac:dyDescent="0.35">
      <c r="A12" s="1" t="s">
        <v>1364</v>
      </c>
      <c r="B12" t="s">
        <v>79</v>
      </c>
      <c r="C12" t="s">
        <v>79</v>
      </c>
      <c r="D12" t="s">
        <v>79</v>
      </c>
      <c r="E12" t="s">
        <v>79</v>
      </c>
      <c r="F12" t="s">
        <v>79</v>
      </c>
      <c r="G12" t="s">
        <v>79</v>
      </c>
      <c r="H12" t="s">
        <v>79</v>
      </c>
      <c r="I12" t="s">
        <v>79</v>
      </c>
      <c r="J12" t="s">
        <v>79</v>
      </c>
      <c r="K12" t="s">
        <v>1346</v>
      </c>
      <c r="L12" t="s">
        <v>722</v>
      </c>
      <c r="M12" t="s">
        <v>439</v>
      </c>
      <c r="N12" t="s">
        <v>1347</v>
      </c>
      <c r="O12" t="s">
        <v>1348</v>
      </c>
      <c r="P12" t="s">
        <v>1349</v>
      </c>
      <c r="Q12" t="s">
        <v>1349</v>
      </c>
      <c r="R12" t="s">
        <v>1350</v>
      </c>
      <c r="S12" t="s">
        <v>1351</v>
      </c>
      <c r="T12" t="s">
        <v>1352</v>
      </c>
      <c r="U12" t="s">
        <v>1142</v>
      </c>
      <c r="V12" t="s">
        <v>1353</v>
      </c>
      <c r="W12" t="s">
        <v>1365</v>
      </c>
      <c r="X12" t="s">
        <v>1366</v>
      </c>
      <c r="Y12" t="s">
        <v>1367</v>
      </c>
      <c r="Z12" t="s">
        <v>1355</v>
      </c>
      <c r="AA12" t="s">
        <v>1356</v>
      </c>
      <c r="AB12" t="s">
        <v>686</v>
      </c>
      <c r="AC12" t="s">
        <v>734</v>
      </c>
      <c r="AD12" t="s">
        <v>1357</v>
      </c>
      <c r="AE12" t="s">
        <v>633</v>
      </c>
      <c r="AF12" t="s">
        <v>1358</v>
      </c>
      <c r="AG12" t="s">
        <v>1368</v>
      </c>
      <c r="AH12" t="s">
        <v>1369</v>
      </c>
      <c r="AI12" t="s">
        <v>1370</v>
      </c>
      <c r="AJ12" t="s">
        <v>1371</v>
      </c>
      <c r="AK12" t="s">
        <v>1372</v>
      </c>
      <c r="AL12" t="s">
        <v>1373</v>
      </c>
      <c r="AM12" t="s">
        <v>1374</v>
      </c>
    </row>
    <row r="13" spans="1:39" x14ac:dyDescent="0.35">
      <c r="A13" s="1" t="s">
        <v>1375</v>
      </c>
      <c r="B13" t="s">
        <v>79</v>
      </c>
      <c r="C13" t="s">
        <v>79</v>
      </c>
      <c r="D13" t="s">
        <v>79</v>
      </c>
      <c r="E13" t="s">
        <v>79</v>
      </c>
      <c r="F13" t="s">
        <v>79</v>
      </c>
      <c r="G13" t="s">
        <v>79</v>
      </c>
      <c r="H13" t="s">
        <v>79</v>
      </c>
      <c r="I13" t="s">
        <v>79</v>
      </c>
      <c r="J13" t="s">
        <v>79</v>
      </c>
      <c r="K13" t="s">
        <v>79</v>
      </c>
      <c r="L13" t="s">
        <v>79</v>
      </c>
      <c r="M13" t="s">
        <v>79</v>
      </c>
      <c r="N13" t="s">
        <v>79</v>
      </c>
      <c r="O13" t="s">
        <v>79</v>
      </c>
      <c r="P13" t="s">
        <v>79</v>
      </c>
      <c r="Q13" t="s">
        <v>79</v>
      </c>
      <c r="R13" t="s">
        <v>79</v>
      </c>
      <c r="S13" t="s">
        <v>79</v>
      </c>
      <c r="T13" t="s">
        <v>79</v>
      </c>
      <c r="U13" t="s">
        <v>79</v>
      </c>
      <c r="V13" t="s">
        <v>79</v>
      </c>
      <c r="W13" t="s">
        <v>79</v>
      </c>
      <c r="X13" t="s">
        <v>79</v>
      </c>
      <c r="Y13" t="s">
        <v>79</v>
      </c>
      <c r="Z13" t="s">
        <v>1376</v>
      </c>
      <c r="AA13" t="s">
        <v>1377</v>
      </c>
      <c r="AB13" t="s">
        <v>1378</v>
      </c>
      <c r="AC13" t="s">
        <v>1379</v>
      </c>
      <c r="AD13" t="s">
        <v>1380</v>
      </c>
      <c r="AE13" t="s">
        <v>1381</v>
      </c>
      <c r="AF13" t="s">
        <v>590</v>
      </c>
      <c r="AG13" t="s">
        <v>1382</v>
      </c>
      <c r="AH13" t="s">
        <v>1383</v>
      </c>
      <c r="AI13" t="s">
        <v>1384</v>
      </c>
      <c r="AJ13" t="s">
        <v>1385</v>
      </c>
      <c r="AK13" t="s">
        <v>1386</v>
      </c>
      <c r="AL13" t="s">
        <v>1170</v>
      </c>
      <c r="AM13" t="s">
        <v>1387</v>
      </c>
    </row>
    <row r="14" spans="1:39" x14ac:dyDescent="0.35">
      <c r="A14" s="1" t="s">
        <v>1388</v>
      </c>
      <c r="B14" t="s">
        <v>79</v>
      </c>
      <c r="C14" t="s">
        <v>79</v>
      </c>
      <c r="D14" t="s">
        <v>79</v>
      </c>
      <c r="E14" t="s">
        <v>79</v>
      </c>
      <c r="F14" t="s">
        <v>79</v>
      </c>
      <c r="G14" t="s">
        <v>79</v>
      </c>
      <c r="H14" t="s">
        <v>79</v>
      </c>
      <c r="I14" t="s">
        <v>79</v>
      </c>
      <c r="J14" t="s">
        <v>79</v>
      </c>
      <c r="K14" t="s">
        <v>902</v>
      </c>
      <c r="L14" t="s">
        <v>79</v>
      </c>
      <c r="M14" t="s">
        <v>1009</v>
      </c>
      <c r="N14" t="s">
        <v>1389</v>
      </c>
      <c r="O14" t="s">
        <v>563</v>
      </c>
      <c r="P14" t="s">
        <v>1390</v>
      </c>
      <c r="Q14" t="s">
        <v>79</v>
      </c>
      <c r="R14" t="s">
        <v>1010</v>
      </c>
      <c r="S14" t="s">
        <v>79</v>
      </c>
      <c r="T14" t="s">
        <v>1391</v>
      </c>
      <c r="U14" t="s">
        <v>723</v>
      </c>
      <c r="V14" t="s">
        <v>477</v>
      </c>
      <c r="W14" t="s">
        <v>416</v>
      </c>
      <c r="X14" t="s">
        <v>1392</v>
      </c>
      <c r="Y14" t="s">
        <v>79</v>
      </c>
      <c r="Z14" t="s">
        <v>79</v>
      </c>
      <c r="AA14" t="s">
        <v>79</v>
      </c>
      <c r="AB14" t="s">
        <v>79</v>
      </c>
      <c r="AC14" t="s">
        <v>79</v>
      </c>
      <c r="AD14" t="s">
        <v>1393</v>
      </c>
      <c r="AE14" t="s">
        <v>1394</v>
      </c>
      <c r="AF14" t="s">
        <v>1395</v>
      </c>
      <c r="AG14" t="s">
        <v>1281</v>
      </c>
      <c r="AH14" t="s">
        <v>1174</v>
      </c>
      <c r="AI14" t="s">
        <v>125</v>
      </c>
      <c r="AJ14" t="s">
        <v>1396</v>
      </c>
      <c r="AK14" t="s">
        <v>648</v>
      </c>
      <c r="AL14" t="s">
        <v>1397</v>
      </c>
      <c r="AM14" t="s">
        <v>1128</v>
      </c>
    </row>
    <row r="15" spans="1:39" x14ac:dyDescent="0.35">
      <c r="A15" s="1" t="s">
        <v>1398</v>
      </c>
      <c r="B15" t="s">
        <v>79</v>
      </c>
      <c r="C15" t="s">
        <v>79</v>
      </c>
      <c r="D15" t="s">
        <v>79</v>
      </c>
      <c r="E15" t="s">
        <v>79</v>
      </c>
      <c r="F15" t="s">
        <v>79</v>
      </c>
      <c r="G15" t="s">
        <v>79</v>
      </c>
      <c r="H15" t="s">
        <v>79</v>
      </c>
      <c r="I15" t="s">
        <v>79</v>
      </c>
      <c r="J15" t="s">
        <v>79</v>
      </c>
      <c r="K15" t="s">
        <v>827</v>
      </c>
      <c r="L15" t="s">
        <v>626</v>
      </c>
      <c r="M15" t="s">
        <v>1399</v>
      </c>
      <c r="N15" t="s">
        <v>1400</v>
      </c>
      <c r="O15" t="s">
        <v>1401</v>
      </c>
      <c r="P15" t="s">
        <v>1402</v>
      </c>
      <c r="Q15" t="s">
        <v>1403</v>
      </c>
      <c r="R15" t="s">
        <v>1279</v>
      </c>
      <c r="S15" t="s">
        <v>1404</v>
      </c>
      <c r="T15" t="s">
        <v>1405</v>
      </c>
      <c r="U15" t="s">
        <v>417</v>
      </c>
      <c r="V15" t="s">
        <v>671</v>
      </c>
      <c r="W15" t="s">
        <v>1406</v>
      </c>
      <c r="X15" t="s">
        <v>1407</v>
      </c>
      <c r="Y15" t="s">
        <v>1112</v>
      </c>
      <c r="Z15" t="s">
        <v>734</v>
      </c>
      <c r="AA15" t="s">
        <v>1408</v>
      </c>
      <c r="AB15" t="s">
        <v>633</v>
      </c>
      <c r="AC15" t="s">
        <v>420</v>
      </c>
      <c r="AD15" t="s">
        <v>1409</v>
      </c>
      <c r="AE15" t="s">
        <v>1410</v>
      </c>
      <c r="AF15" t="s">
        <v>642</v>
      </c>
      <c r="AG15" t="s">
        <v>1411</v>
      </c>
      <c r="AH15" t="s">
        <v>1412</v>
      </c>
      <c r="AI15" t="s">
        <v>1413</v>
      </c>
      <c r="AJ15" t="s">
        <v>1414</v>
      </c>
      <c r="AK15" t="s">
        <v>1415</v>
      </c>
      <c r="AL15" t="s">
        <v>1416</v>
      </c>
      <c r="AM15" t="s">
        <v>1417</v>
      </c>
    </row>
    <row r="16" spans="1:39" x14ac:dyDescent="0.35">
      <c r="A16" s="1" t="s">
        <v>1418</v>
      </c>
      <c r="B16" t="s">
        <v>79</v>
      </c>
      <c r="C16" t="s">
        <v>79</v>
      </c>
      <c r="D16" t="s">
        <v>79</v>
      </c>
      <c r="E16" t="s">
        <v>79</v>
      </c>
      <c r="F16" t="s">
        <v>79</v>
      </c>
      <c r="G16" t="s">
        <v>79</v>
      </c>
      <c r="H16" t="s">
        <v>79</v>
      </c>
      <c r="I16" t="s">
        <v>79</v>
      </c>
      <c r="J16" t="s">
        <v>79</v>
      </c>
      <c r="K16" t="s">
        <v>1419</v>
      </c>
      <c r="L16" t="s">
        <v>1420</v>
      </c>
      <c r="M16" t="s">
        <v>1421</v>
      </c>
      <c r="N16" t="s">
        <v>1422</v>
      </c>
      <c r="O16" t="s">
        <v>1423</v>
      </c>
      <c r="P16" t="s">
        <v>1424</v>
      </c>
      <c r="Q16" t="s">
        <v>1425</v>
      </c>
      <c r="R16" t="s">
        <v>1426</v>
      </c>
      <c r="S16" t="s">
        <v>1427</v>
      </c>
      <c r="T16" t="s">
        <v>1428</v>
      </c>
      <c r="U16" t="s">
        <v>1428</v>
      </c>
      <c r="V16" t="s">
        <v>1429</v>
      </c>
      <c r="W16" t="s">
        <v>1430</v>
      </c>
      <c r="X16" t="s">
        <v>1431</v>
      </c>
      <c r="Y16" t="s">
        <v>1432</v>
      </c>
      <c r="Z16" t="s">
        <v>1433</v>
      </c>
      <c r="AA16" t="s">
        <v>1434</v>
      </c>
      <c r="AB16" t="s">
        <v>1435</v>
      </c>
      <c r="AC16" t="s">
        <v>1436</v>
      </c>
      <c r="AD16" t="s">
        <v>1437</v>
      </c>
      <c r="AE16" t="s">
        <v>1438</v>
      </c>
      <c r="AF16" t="s">
        <v>1439</v>
      </c>
      <c r="AG16" t="s">
        <v>1440</v>
      </c>
      <c r="AH16" t="s">
        <v>1441</v>
      </c>
      <c r="AI16" t="s">
        <v>1442</v>
      </c>
      <c r="AJ16" t="s">
        <v>1443</v>
      </c>
      <c r="AK16" t="s">
        <v>1444</v>
      </c>
      <c r="AL16" t="s">
        <v>1445</v>
      </c>
      <c r="AM16" t="s">
        <v>1446</v>
      </c>
    </row>
    <row r="17" spans="1:39" x14ac:dyDescent="0.35">
      <c r="A17" s="1" t="s">
        <v>1447</v>
      </c>
      <c r="B17" t="s">
        <v>79</v>
      </c>
      <c r="C17" t="s">
        <v>79</v>
      </c>
      <c r="D17" t="s">
        <v>79</v>
      </c>
      <c r="E17" t="s">
        <v>79</v>
      </c>
      <c r="F17" t="s">
        <v>79</v>
      </c>
      <c r="G17" t="s">
        <v>79</v>
      </c>
      <c r="H17" t="s">
        <v>79</v>
      </c>
      <c r="I17" t="s">
        <v>79</v>
      </c>
      <c r="J17" t="s">
        <v>79</v>
      </c>
      <c r="K17" t="s">
        <v>79</v>
      </c>
      <c r="L17" t="s">
        <v>79</v>
      </c>
      <c r="M17" t="s">
        <v>79</v>
      </c>
      <c r="N17" t="s">
        <v>79</v>
      </c>
      <c r="O17" t="s">
        <v>79</v>
      </c>
      <c r="P17" t="s">
        <v>79</v>
      </c>
      <c r="Q17" t="s">
        <v>79</v>
      </c>
      <c r="R17" t="s">
        <v>79</v>
      </c>
      <c r="S17" t="s">
        <v>79</v>
      </c>
      <c r="T17" t="s">
        <v>79</v>
      </c>
      <c r="U17" t="s">
        <v>79</v>
      </c>
      <c r="V17" t="s">
        <v>79</v>
      </c>
      <c r="W17" t="s">
        <v>79</v>
      </c>
      <c r="X17" t="s">
        <v>79</v>
      </c>
      <c r="Y17" t="s">
        <v>79</v>
      </c>
      <c r="Z17" t="s">
        <v>79</v>
      </c>
      <c r="AA17" t="s">
        <v>79</v>
      </c>
      <c r="AB17" t="s">
        <v>79</v>
      </c>
      <c r="AC17" t="s">
        <v>79</v>
      </c>
      <c r="AD17" t="s">
        <v>79</v>
      </c>
      <c r="AE17" t="s">
        <v>79</v>
      </c>
      <c r="AF17" t="s">
        <v>79</v>
      </c>
      <c r="AG17" t="s">
        <v>79</v>
      </c>
      <c r="AH17" t="s">
        <v>79</v>
      </c>
      <c r="AI17" t="s">
        <v>79</v>
      </c>
      <c r="AJ17" t="s">
        <v>79</v>
      </c>
      <c r="AK17" t="s">
        <v>79</v>
      </c>
      <c r="AL17" t="s">
        <v>79</v>
      </c>
      <c r="AM17" t="s">
        <v>79</v>
      </c>
    </row>
    <row r="18" spans="1:39" x14ac:dyDescent="0.35">
      <c r="A18" s="1" t="s">
        <v>1448</v>
      </c>
      <c r="B18" t="s">
        <v>79</v>
      </c>
      <c r="C18" t="s">
        <v>79</v>
      </c>
      <c r="D18" t="s">
        <v>79</v>
      </c>
      <c r="E18" t="s">
        <v>79</v>
      </c>
      <c r="F18" t="s">
        <v>79</v>
      </c>
      <c r="G18" t="s">
        <v>79</v>
      </c>
      <c r="H18" t="s">
        <v>79</v>
      </c>
      <c r="I18" t="s">
        <v>79</v>
      </c>
      <c r="J18" t="s">
        <v>79</v>
      </c>
      <c r="K18" t="s">
        <v>1449</v>
      </c>
      <c r="L18" t="s">
        <v>1450</v>
      </c>
      <c r="M18" t="s">
        <v>1451</v>
      </c>
      <c r="N18" t="s">
        <v>1452</v>
      </c>
      <c r="O18" t="s">
        <v>1453</v>
      </c>
      <c r="P18" t="s">
        <v>1454</v>
      </c>
      <c r="Q18" t="s">
        <v>1455</v>
      </c>
      <c r="R18" t="s">
        <v>1456</v>
      </c>
      <c r="S18" t="s">
        <v>1329</v>
      </c>
      <c r="T18" t="s">
        <v>1457</v>
      </c>
      <c r="U18" t="s">
        <v>1458</v>
      </c>
      <c r="V18" t="s">
        <v>1459</v>
      </c>
      <c r="W18" t="s">
        <v>1460</v>
      </c>
      <c r="X18" t="s">
        <v>1461</v>
      </c>
      <c r="Y18" t="s">
        <v>1462</v>
      </c>
      <c r="Z18" t="s">
        <v>1463</v>
      </c>
      <c r="AA18" t="s">
        <v>1464</v>
      </c>
      <c r="AB18" t="s">
        <v>1465</v>
      </c>
      <c r="AC18" t="s">
        <v>1466</v>
      </c>
      <c r="AD18" t="s">
        <v>1467</v>
      </c>
      <c r="AE18" t="s">
        <v>1468</v>
      </c>
      <c r="AF18" t="s">
        <v>1469</v>
      </c>
      <c r="AG18" t="s">
        <v>1470</v>
      </c>
      <c r="AH18" t="s">
        <v>1471</v>
      </c>
      <c r="AI18" t="s">
        <v>1472</v>
      </c>
      <c r="AJ18" t="s">
        <v>1473</v>
      </c>
      <c r="AK18" t="s">
        <v>1474</v>
      </c>
      <c r="AL18" t="s">
        <v>1475</v>
      </c>
      <c r="AM18" t="s">
        <v>1476</v>
      </c>
    </row>
    <row r="19" spans="1:39" x14ac:dyDescent="0.35">
      <c r="A19" s="1" t="s">
        <v>1477</v>
      </c>
      <c r="B19" t="s">
        <v>79</v>
      </c>
      <c r="C19" t="s">
        <v>79</v>
      </c>
      <c r="D19" t="s">
        <v>79</v>
      </c>
      <c r="E19" t="s">
        <v>79</v>
      </c>
      <c r="F19" t="s">
        <v>79</v>
      </c>
      <c r="G19" t="s">
        <v>79</v>
      </c>
      <c r="H19" t="s">
        <v>79</v>
      </c>
      <c r="I19" t="s">
        <v>79</v>
      </c>
      <c r="J19" t="s">
        <v>79</v>
      </c>
      <c r="K19" t="s">
        <v>79</v>
      </c>
      <c r="L19" t="s">
        <v>1342</v>
      </c>
      <c r="M19" t="s">
        <v>79</v>
      </c>
      <c r="N19" t="s">
        <v>79</v>
      </c>
      <c r="O19" t="s">
        <v>79</v>
      </c>
      <c r="P19" t="s">
        <v>79</v>
      </c>
      <c r="Q19" t="s">
        <v>1478</v>
      </c>
      <c r="R19" t="s">
        <v>1479</v>
      </c>
      <c r="S19" t="s">
        <v>1480</v>
      </c>
      <c r="T19" t="s">
        <v>1481</v>
      </c>
      <c r="U19" t="s">
        <v>1482</v>
      </c>
      <c r="V19" t="s">
        <v>1483</v>
      </c>
      <c r="W19" t="s">
        <v>1408</v>
      </c>
      <c r="X19" t="s">
        <v>1484</v>
      </c>
      <c r="Y19" t="s">
        <v>1395</v>
      </c>
      <c r="Z19" t="s">
        <v>1485</v>
      </c>
      <c r="AA19" t="s">
        <v>1486</v>
      </c>
      <c r="AB19" t="s">
        <v>79</v>
      </c>
      <c r="AC19" t="s">
        <v>1487</v>
      </c>
      <c r="AD19" t="s">
        <v>1386</v>
      </c>
      <c r="AE19" t="s">
        <v>1488</v>
      </c>
      <c r="AF19" t="s">
        <v>1489</v>
      </c>
      <c r="AG19" t="s">
        <v>1490</v>
      </c>
      <c r="AH19" t="s">
        <v>1491</v>
      </c>
      <c r="AI19" t="s">
        <v>1492</v>
      </c>
      <c r="AJ19" t="s">
        <v>1493</v>
      </c>
      <c r="AK19" t="s">
        <v>1494</v>
      </c>
      <c r="AL19" t="s">
        <v>1495</v>
      </c>
      <c r="AM19" t="s">
        <v>1496</v>
      </c>
    </row>
    <row r="20" spans="1:39" x14ac:dyDescent="0.35">
      <c r="A20" s="1" t="s">
        <v>1497</v>
      </c>
      <c r="B20" t="s">
        <v>79</v>
      </c>
      <c r="C20" t="s">
        <v>79</v>
      </c>
      <c r="D20" t="s">
        <v>79</v>
      </c>
      <c r="E20" t="s">
        <v>79</v>
      </c>
      <c r="F20" t="s">
        <v>79</v>
      </c>
      <c r="G20" t="s">
        <v>79</v>
      </c>
      <c r="H20" t="s">
        <v>79</v>
      </c>
      <c r="I20" t="s">
        <v>79</v>
      </c>
      <c r="J20" t="s">
        <v>79</v>
      </c>
      <c r="K20" t="s">
        <v>79</v>
      </c>
      <c r="L20" t="s">
        <v>907</v>
      </c>
      <c r="M20" t="s">
        <v>664</v>
      </c>
      <c r="N20" t="s">
        <v>678</v>
      </c>
      <c r="O20" t="s">
        <v>767</v>
      </c>
      <c r="P20" t="s">
        <v>79</v>
      </c>
      <c r="Q20" t="s">
        <v>1346</v>
      </c>
      <c r="R20" t="s">
        <v>79</v>
      </c>
      <c r="S20" t="s">
        <v>79</v>
      </c>
      <c r="T20" t="s">
        <v>1498</v>
      </c>
      <c r="U20" t="s">
        <v>1263</v>
      </c>
      <c r="V20" t="s">
        <v>1276</v>
      </c>
      <c r="W20" t="s">
        <v>831</v>
      </c>
      <c r="X20" t="s">
        <v>1499</v>
      </c>
      <c r="Y20" t="s">
        <v>1500</v>
      </c>
      <c r="Z20" t="s">
        <v>1114</v>
      </c>
      <c r="AA20" t="s">
        <v>1501</v>
      </c>
      <c r="AB20" t="s">
        <v>1275</v>
      </c>
      <c r="AC20" t="s">
        <v>1502</v>
      </c>
      <c r="AD20" t="s">
        <v>1503</v>
      </c>
      <c r="AE20" t="s">
        <v>1504</v>
      </c>
      <c r="AF20" t="s">
        <v>129</v>
      </c>
      <c r="AG20" t="s">
        <v>1505</v>
      </c>
      <c r="AH20" t="s">
        <v>1506</v>
      </c>
      <c r="AI20" t="s">
        <v>1507</v>
      </c>
      <c r="AJ20" t="s">
        <v>1508</v>
      </c>
      <c r="AK20" t="s">
        <v>1509</v>
      </c>
      <c r="AL20" t="s">
        <v>1510</v>
      </c>
      <c r="AM20" t="s">
        <v>1269</v>
      </c>
    </row>
    <row r="21" spans="1:39" x14ac:dyDescent="0.35">
      <c r="A21" s="1" t="s">
        <v>1511</v>
      </c>
      <c r="B21" t="s">
        <v>79</v>
      </c>
      <c r="C21" t="s">
        <v>79</v>
      </c>
      <c r="D21" t="s">
        <v>79</v>
      </c>
      <c r="E21" t="s">
        <v>79</v>
      </c>
      <c r="F21" t="s">
        <v>79</v>
      </c>
      <c r="G21" t="s">
        <v>79</v>
      </c>
      <c r="H21" t="s">
        <v>79</v>
      </c>
      <c r="I21" t="s">
        <v>79</v>
      </c>
      <c r="J21" t="s">
        <v>79</v>
      </c>
      <c r="K21" t="s">
        <v>79</v>
      </c>
      <c r="L21" t="s">
        <v>79</v>
      </c>
      <c r="M21" t="s">
        <v>79</v>
      </c>
      <c r="N21" t="s">
        <v>79</v>
      </c>
      <c r="O21" t="s">
        <v>79</v>
      </c>
      <c r="P21" t="s">
        <v>79</v>
      </c>
      <c r="Q21" t="s">
        <v>79</v>
      </c>
      <c r="R21" t="s">
        <v>79</v>
      </c>
      <c r="S21" t="s">
        <v>79</v>
      </c>
      <c r="T21" t="s">
        <v>79</v>
      </c>
      <c r="U21" t="s">
        <v>79</v>
      </c>
      <c r="V21" t="s">
        <v>79</v>
      </c>
      <c r="W21" t="s">
        <v>79</v>
      </c>
      <c r="X21" t="s">
        <v>79</v>
      </c>
      <c r="Y21" t="s">
        <v>79</v>
      </c>
      <c r="Z21" t="s">
        <v>1512</v>
      </c>
      <c r="AA21" t="s">
        <v>1347</v>
      </c>
      <c r="AB21" t="s">
        <v>79</v>
      </c>
      <c r="AC21" t="s">
        <v>661</v>
      </c>
      <c r="AD21" t="s">
        <v>1513</v>
      </c>
      <c r="AE21" t="s">
        <v>1263</v>
      </c>
      <c r="AF21" t="s">
        <v>1348</v>
      </c>
      <c r="AG21" t="s">
        <v>723</v>
      </c>
      <c r="AH21" t="s">
        <v>930</v>
      </c>
      <c r="AI21" t="s">
        <v>834</v>
      </c>
      <c r="AJ21" t="s">
        <v>1390</v>
      </c>
      <c r="AK21" t="s">
        <v>1405</v>
      </c>
      <c r="AL21" t="s">
        <v>743</v>
      </c>
      <c r="AM21" t="s">
        <v>1514</v>
      </c>
    </row>
    <row r="22" spans="1:39" x14ac:dyDescent="0.35">
      <c r="A22" s="1" t="s">
        <v>1515</v>
      </c>
      <c r="B22" t="s">
        <v>79</v>
      </c>
      <c r="C22" t="s">
        <v>79</v>
      </c>
      <c r="D22" t="s">
        <v>79</v>
      </c>
      <c r="E22" t="s">
        <v>79</v>
      </c>
      <c r="F22" t="s">
        <v>79</v>
      </c>
      <c r="G22" t="s">
        <v>79</v>
      </c>
      <c r="H22" t="s">
        <v>79</v>
      </c>
      <c r="I22" t="s">
        <v>79</v>
      </c>
      <c r="J22" t="s">
        <v>79</v>
      </c>
      <c r="K22" t="s">
        <v>79</v>
      </c>
      <c r="L22" t="s">
        <v>79</v>
      </c>
      <c r="M22" t="s">
        <v>79</v>
      </c>
      <c r="N22" t="s">
        <v>79</v>
      </c>
      <c r="O22" t="s">
        <v>79</v>
      </c>
      <c r="P22" t="s">
        <v>79</v>
      </c>
      <c r="Q22" t="s">
        <v>79</v>
      </c>
      <c r="R22" t="s">
        <v>79</v>
      </c>
      <c r="S22" t="s">
        <v>79</v>
      </c>
      <c r="T22" t="s">
        <v>79</v>
      </c>
      <c r="U22" t="s">
        <v>79</v>
      </c>
      <c r="V22" t="s">
        <v>79</v>
      </c>
      <c r="W22" t="s">
        <v>79</v>
      </c>
      <c r="X22" t="s">
        <v>79</v>
      </c>
      <c r="Y22" t="s">
        <v>79</v>
      </c>
      <c r="Z22" t="s">
        <v>79</v>
      </c>
      <c r="AA22" t="s">
        <v>79</v>
      </c>
      <c r="AB22" t="s">
        <v>79</v>
      </c>
      <c r="AC22" t="s">
        <v>79</v>
      </c>
      <c r="AD22" t="s">
        <v>79</v>
      </c>
      <c r="AE22" t="s">
        <v>79</v>
      </c>
      <c r="AF22" t="s">
        <v>79</v>
      </c>
      <c r="AG22" t="s">
        <v>79</v>
      </c>
      <c r="AH22" t="s">
        <v>79</v>
      </c>
      <c r="AI22" t="s">
        <v>79</v>
      </c>
      <c r="AJ22" t="s">
        <v>1516</v>
      </c>
      <c r="AK22" t="s">
        <v>1213</v>
      </c>
      <c r="AL22" t="s">
        <v>569</v>
      </c>
      <c r="AM22" t="s">
        <v>1517</v>
      </c>
    </row>
    <row r="23" spans="1:39" x14ac:dyDescent="0.35">
      <c r="A23" s="1" t="s">
        <v>1518</v>
      </c>
      <c r="B23" t="s">
        <v>79</v>
      </c>
      <c r="C23" t="s">
        <v>79</v>
      </c>
      <c r="D23" t="s">
        <v>79</v>
      </c>
      <c r="E23" t="s">
        <v>79</v>
      </c>
      <c r="F23" t="s">
        <v>79</v>
      </c>
      <c r="G23" t="s">
        <v>79</v>
      </c>
      <c r="H23" t="s">
        <v>79</v>
      </c>
      <c r="I23" t="s">
        <v>79</v>
      </c>
      <c r="J23" t="s">
        <v>79</v>
      </c>
      <c r="K23" t="s">
        <v>1519</v>
      </c>
      <c r="L23" t="s">
        <v>996</v>
      </c>
      <c r="M23" t="s">
        <v>1414</v>
      </c>
      <c r="N23" t="s">
        <v>1520</v>
      </c>
      <c r="O23" t="s">
        <v>1521</v>
      </c>
      <c r="P23" t="s">
        <v>1191</v>
      </c>
      <c r="Q23" t="s">
        <v>438</v>
      </c>
      <c r="R23" t="s">
        <v>1522</v>
      </c>
      <c r="S23" t="s">
        <v>1523</v>
      </c>
      <c r="T23" t="s">
        <v>227</v>
      </c>
      <c r="U23" t="s">
        <v>1524</v>
      </c>
      <c r="V23" t="s">
        <v>416</v>
      </c>
      <c r="W23" t="s">
        <v>1172</v>
      </c>
      <c r="X23" t="s">
        <v>1241</v>
      </c>
      <c r="Y23" t="s">
        <v>1525</v>
      </c>
      <c r="Z23" t="s">
        <v>1526</v>
      </c>
      <c r="AA23" t="s">
        <v>1527</v>
      </c>
      <c r="AB23" t="s">
        <v>1528</v>
      </c>
      <c r="AC23" t="s">
        <v>1529</v>
      </c>
      <c r="AD23" t="s">
        <v>1530</v>
      </c>
      <c r="AE23" t="s">
        <v>1531</v>
      </c>
      <c r="AF23" t="s">
        <v>1532</v>
      </c>
      <c r="AG23" t="s">
        <v>1533</v>
      </c>
      <c r="AH23" t="s">
        <v>1534</v>
      </c>
      <c r="AI23" t="s">
        <v>1535</v>
      </c>
      <c r="AJ23" t="s">
        <v>1536</v>
      </c>
      <c r="AK23" t="s">
        <v>1537</v>
      </c>
      <c r="AL23" t="s">
        <v>1538</v>
      </c>
      <c r="AM23" t="s">
        <v>1539</v>
      </c>
    </row>
    <row r="24" spans="1:39" x14ac:dyDescent="0.35">
      <c r="A24" s="1" t="s">
        <v>1540</v>
      </c>
      <c r="B24" t="s">
        <v>79</v>
      </c>
      <c r="C24" t="s">
        <v>79</v>
      </c>
      <c r="D24" t="s">
        <v>79</v>
      </c>
      <c r="E24" t="s">
        <v>79</v>
      </c>
      <c r="F24" t="s">
        <v>79</v>
      </c>
      <c r="G24" t="s">
        <v>79</v>
      </c>
      <c r="H24" t="s">
        <v>79</v>
      </c>
      <c r="I24" t="s">
        <v>79</v>
      </c>
      <c r="J24" t="s">
        <v>79</v>
      </c>
      <c r="K24" t="s">
        <v>1519</v>
      </c>
      <c r="L24" t="s">
        <v>1126</v>
      </c>
      <c r="M24" t="s">
        <v>1541</v>
      </c>
      <c r="N24" t="s">
        <v>1542</v>
      </c>
      <c r="O24" t="s">
        <v>568</v>
      </c>
      <c r="P24" t="s">
        <v>1191</v>
      </c>
      <c r="Q24" t="s">
        <v>297</v>
      </c>
      <c r="R24" t="s">
        <v>1543</v>
      </c>
      <c r="S24" t="s">
        <v>1483</v>
      </c>
      <c r="T24" t="s">
        <v>1544</v>
      </c>
      <c r="U24" t="s">
        <v>1545</v>
      </c>
      <c r="V24" t="s">
        <v>1546</v>
      </c>
      <c r="W24" t="s">
        <v>1547</v>
      </c>
      <c r="X24" t="s">
        <v>1548</v>
      </c>
      <c r="Y24" t="s">
        <v>1549</v>
      </c>
      <c r="Z24" t="s">
        <v>1550</v>
      </c>
      <c r="AA24" t="s">
        <v>1551</v>
      </c>
      <c r="AB24" t="s">
        <v>1552</v>
      </c>
      <c r="AC24" t="s">
        <v>1553</v>
      </c>
      <c r="AD24" t="s">
        <v>1554</v>
      </c>
      <c r="AE24" t="s">
        <v>1555</v>
      </c>
      <c r="AF24" t="s">
        <v>1556</v>
      </c>
      <c r="AG24" t="s">
        <v>1557</v>
      </c>
      <c r="AH24" t="s">
        <v>1558</v>
      </c>
      <c r="AI24" t="s">
        <v>1559</v>
      </c>
      <c r="AJ24" t="s">
        <v>1560</v>
      </c>
      <c r="AK24" t="s">
        <v>1561</v>
      </c>
      <c r="AL24" t="s">
        <v>1562</v>
      </c>
      <c r="AM24" t="s">
        <v>1563</v>
      </c>
    </row>
    <row r="25" spans="1:39" x14ac:dyDescent="0.35">
      <c r="A25" s="1" t="s">
        <v>1564</v>
      </c>
      <c r="B25" t="s">
        <v>79</v>
      </c>
      <c r="C25" t="s">
        <v>79</v>
      </c>
      <c r="D25" t="s">
        <v>79</v>
      </c>
      <c r="E25" t="s">
        <v>79</v>
      </c>
      <c r="F25" t="s">
        <v>79</v>
      </c>
      <c r="G25" t="s">
        <v>79</v>
      </c>
      <c r="H25" t="s">
        <v>79</v>
      </c>
      <c r="I25" t="s">
        <v>79</v>
      </c>
      <c r="J25" t="s">
        <v>79</v>
      </c>
      <c r="K25" t="s">
        <v>1565</v>
      </c>
      <c r="L25" t="s">
        <v>595</v>
      </c>
      <c r="M25" t="s">
        <v>1376</v>
      </c>
      <c r="N25" t="s">
        <v>1566</v>
      </c>
      <c r="O25" t="s">
        <v>1567</v>
      </c>
      <c r="P25" t="s">
        <v>1568</v>
      </c>
      <c r="Q25" t="s">
        <v>1569</v>
      </c>
      <c r="R25" t="s">
        <v>1570</v>
      </c>
      <c r="S25" t="s">
        <v>1571</v>
      </c>
      <c r="T25" t="s">
        <v>1572</v>
      </c>
      <c r="U25" t="s">
        <v>1573</v>
      </c>
      <c r="V25" t="s">
        <v>1489</v>
      </c>
      <c r="W25" t="s">
        <v>1574</v>
      </c>
      <c r="X25" t="s">
        <v>294</v>
      </c>
      <c r="Y25" t="s">
        <v>295</v>
      </c>
      <c r="Z25" t="s">
        <v>296</v>
      </c>
      <c r="AA25" t="s">
        <v>297</v>
      </c>
      <c r="AB25" t="s">
        <v>298</v>
      </c>
      <c r="AC25" t="s">
        <v>299</v>
      </c>
      <c r="AD25" t="s">
        <v>300</v>
      </c>
      <c r="AE25" t="s">
        <v>301</v>
      </c>
      <c r="AF25" t="s">
        <v>302</v>
      </c>
      <c r="AG25" t="s">
        <v>303</v>
      </c>
      <c r="AH25" t="s">
        <v>304</v>
      </c>
      <c r="AI25" t="s">
        <v>305</v>
      </c>
      <c r="AJ25" t="s">
        <v>306</v>
      </c>
      <c r="AK25" t="s">
        <v>307</v>
      </c>
      <c r="AL25" t="s">
        <v>308</v>
      </c>
      <c r="AM25" t="s">
        <v>309</v>
      </c>
    </row>
    <row r="26" spans="1:39" x14ac:dyDescent="0.35">
      <c r="A26" s="1" t="s">
        <v>1575</v>
      </c>
      <c r="B26" t="s">
        <v>79</v>
      </c>
      <c r="C26" t="s">
        <v>79</v>
      </c>
      <c r="D26" t="s">
        <v>79</v>
      </c>
      <c r="E26" t="s">
        <v>79</v>
      </c>
      <c r="F26" t="s">
        <v>79</v>
      </c>
      <c r="G26" t="s">
        <v>79</v>
      </c>
      <c r="H26" t="s">
        <v>79</v>
      </c>
      <c r="I26" t="s">
        <v>79</v>
      </c>
      <c r="J26" t="s">
        <v>79</v>
      </c>
      <c r="K26" t="s">
        <v>79</v>
      </c>
      <c r="L26" t="s">
        <v>1576</v>
      </c>
      <c r="M26" t="s">
        <v>79</v>
      </c>
      <c r="N26" t="s">
        <v>79</v>
      </c>
      <c r="O26" t="s">
        <v>79</v>
      </c>
      <c r="P26" t="s">
        <v>79</v>
      </c>
      <c r="Q26" t="s">
        <v>1362</v>
      </c>
      <c r="R26" t="s">
        <v>79</v>
      </c>
      <c r="S26" t="s">
        <v>79</v>
      </c>
      <c r="T26" t="s">
        <v>723</v>
      </c>
      <c r="U26" t="s">
        <v>722</v>
      </c>
      <c r="V26" t="s">
        <v>555</v>
      </c>
      <c r="W26" t="s">
        <v>1577</v>
      </c>
      <c r="X26" t="s">
        <v>661</v>
      </c>
      <c r="Y26" t="s">
        <v>79</v>
      </c>
      <c r="Z26" t="s">
        <v>79</v>
      </c>
      <c r="AA26" t="s">
        <v>79</v>
      </c>
      <c r="AB26" t="s">
        <v>79</v>
      </c>
      <c r="AC26" t="s">
        <v>79</v>
      </c>
      <c r="AD26" t="s">
        <v>79</v>
      </c>
      <c r="AE26" t="s">
        <v>79</v>
      </c>
      <c r="AF26" t="s">
        <v>79</v>
      </c>
      <c r="AG26" t="s">
        <v>79</v>
      </c>
      <c r="AH26" t="s">
        <v>79</v>
      </c>
      <c r="AI26" t="s">
        <v>79</v>
      </c>
      <c r="AJ26" t="s">
        <v>79</v>
      </c>
      <c r="AK26" t="s">
        <v>79</v>
      </c>
      <c r="AL26" t="s">
        <v>79</v>
      </c>
      <c r="AM26" t="s">
        <v>79</v>
      </c>
    </row>
    <row r="27" spans="1:39" x14ac:dyDescent="0.35">
      <c r="A27" s="1" t="s">
        <v>1578</v>
      </c>
      <c r="B27" t="s">
        <v>79</v>
      </c>
      <c r="C27" t="s">
        <v>79</v>
      </c>
      <c r="D27" t="s">
        <v>79</v>
      </c>
      <c r="E27" t="s">
        <v>79</v>
      </c>
      <c r="F27" t="s">
        <v>79</v>
      </c>
      <c r="G27" t="s">
        <v>79</v>
      </c>
      <c r="H27" t="s">
        <v>79</v>
      </c>
      <c r="I27" t="s">
        <v>79</v>
      </c>
      <c r="J27" t="s">
        <v>79</v>
      </c>
      <c r="K27" t="s">
        <v>558</v>
      </c>
      <c r="L27" t="s">
        <v>1347</v>
      </c>
      <c r="M27" t="s">
        <v>1509</v>
      </c>
      <c r="N27" t="s">
        <v>1579</v>
      </c>
      <c r="O27" t="s">
        <v>1580</v>
      </c>
      <c r="P27" t="s">
        <v>947</v>
      </c>
      <c r="Q27" t="s">
        <v>1581</v>
      </c>
      <c r="R27" t="s">
        <v>727</v>
      </c>
      <c r="S27" t="s">
        <v>1006</v>
      </c>
      <c r="T27" t="s">
        <v>482</v>
      </c>
      <c r="U27" t="s">
        <v>1269</v>
      </c>
      <c r="V27" t="s">
        <v>1582</v>
      </c>
      <c r="W27" t="s">
        <v>1570</v>
      </c>
      <c r="X27" t="s">
        <v>1123</v>
      </c>
      <c r="Y27" t="s">
        <v>1583</v>
      </c>
      <c r="Z27" t="s">
        <v>1584</v>
      </c>
      <c r="AA27" t="s">
        <v>1585</v>
      </c>
      <c r="AB27" t="s">
        <v>1143</v>
      </c>
      <c r="AC27" t="s">
        <v>1586</v>
      </c>
      <c r="AD27" t="s">
        <v>1587</v>
      </c>
      <c r="AE27" t="s">
        <v>1588</v>
      </c>
      <c r="AF27" t="s">
        <v>1589</v>
      </c>
      <c r="AG27" t="s">
        <v>1590</v>
      </c>
      <c r="AH27" t="s">
        <v>1591</v>
      </c>
      <c r="AI27" t="s">
        <v>1592</v>
      </c>
      <c r="AJ27" t="s">
        <v>1593</v>
      </c>
      <c r="AK27" t="s">
        <v>1580</v>
      </c>
      <c r="AL27" t="s">
        <v>1143</v>
      </c>
      <c r="AM27" t="s">
        <v>1594</v>
      </c>
    </row>
    <row r="28" spans="1:39" x14ac:dyDescent="0.35">
      <c r="A28" s="1" t="s">
        <v>1595</v>
      </c>
      <c r="B28" t="s">
        <v>79</v>
      </c>
      <c r="C28" t="s">
        <v>79</v>
      </c>
      <c r="D28" t="s">
        <v>79</v>
      </c>
      <c r="E28" t="s">
        <v>79</v>
      </c>
      <c r="F28" t="s">
        <v>79</v>
      </c>
      <c r="G28" t="s">
        <v>79</v>
      </c>
      <c r="H28" t="s">
        <v>79</v>
      </c>
      <c r="I28" t="s">
        <v>79</v>
      </c>
      <c r="J28" t="s">
        <v>79</v>
      </c>
      <c r="K28" t="s">
        <v>1596</v>
      </c>
      <c r="L28" t="s">
        <v>1519</v>
      </c>
      <c r="M28" t="s">
        <v>1597</v>
      </c>
      <c r="N28" t="s">
        <v>750</v>
      </c>
      <c r="O28" t="s">
        <v>1598</v>
      </c>
      <c r="P28" t="s">
        <v>1599</v>
      </c>
      <c r="Q28" t="s">
        <v>1600</v>
      </c>
      <c r="R28" t="s">
        <v>1601</v>
      </c>
      <c r="S28" t="s">
        <v>1602</v>
      </c>
      <c r="T28" t="s">
        <v>1603</v>
      </c>
      <c r="U28" t="s">
        <v>1604</v>
      </c>
      <c r="V28" t="s">
        <v>1605</v>
      </c>
      <c r="W28" t="s">
        <v>1606</v>
      </c>
      <c r="X28" t="s">
        <v>1607</v>
      </c>
      <c r="Y28" t="s">
        <v>1608</v>
      </c>
      <c r="Z28" t="s">
        <v>1609</v>
      </c>
      <c r="AA28" t="s">
        <v>1610</v>
      </c>
      <c r="AB28" t="s">
        <v>1611</v>
      </c>
      <c r="AC28" t="s">
        <v>1612</v>
      </c>
      <c r="AD28" t="s">
        <v>1613</v>
      </c>
      <c r="AE28" t="s">
        <v>1614</v>
      </c>
      <c r="AF28" t="s">
        <v>1615</v>
      </c>
      <c r="AG28" t="s">
        <v>1616</v>
      </c>
      <c r="AH28" t="s">
        <v>1617</v>
      </c>
      <c r="AI28" t="s">
        <v>1618</v>
      </c>
      <c r="AJ28" t="s">
        <v>1619</v>
      </c>
      <c r="AK28" t="s">
        <v>1620</v>
      </c>
      <c r="AL28" t="s">
        <v>1621</v>
      </c>
      <c r="AM28" t="s">
        <v>1622</v>
      </c>
    </row>
    <row r="29" spans="1:39" x14ac:dyDescent="0.35">
      <c r="A29" s="1" t="s">
        <v>1623</v>
      </c>
      <c r="B29" t="s">
        <v>79</v>
      </c>
      <c r="C29" t="s">
        <v>79</v>
      </c>
      <c r="D29" t="s">
        <v>79</v>
      </c>
      <c r="E29" t="s">
        <v>79</v>
      </c>
      <c r="F29" t="s">
        <v>79</v>
      </c>
      <c r="G29" t="s">
        <v>79</v>
      </c>
      <c r="H29" t="s">
        <v>79</v>
      </c>
      <c r="I29" t="s">
        <v>79</v>
      </c>
      <c r="J29" t="s">
        <v>79</v>
      </c>
      <c r="K29" t="s">
        <v>79</v>
      </c>
      <c r="L29" t="s">
        <v>79</v>
      </c>
      <c r="M29" t="s">
        <v>79</v>
      </c>
      <c r="N29" t="s">
        <v>79</v>
      </c>
      <c r="O29" t="s">
        <v>79</v>
      </c>
      <c r="P29" t="s">
        <v>79</v>
      </c>
      <c r="Q29" t="s">
        <v>79</v>
      </c>
      <c r="R29" t="s">
        <v>79</v>
      </c>
      <c r="S29" t="s">
        <v>79</v>
      </c>
      <c r="T29" t="s">
        <v>79</v>
      </c>
      <c r="U29" t="s">
        <v>79</v>
      </c>
      <c r="V29" t="s">
        <v>79</v>
      </c>
      <c r="W29" t="s">
        <v>79</v>
      </c>
      <c r="X29" t="s">
        <v>79</v>
      </c>
      <c r="Y29" t="s">
        <v>79</v>
      </c>
      <c r="Z29" t="s">
        <v>79</v>
      </c>
      <c r="AA29" t="s">
        <v>79</v>
      </c>
      <c r="AB29" t="s">
        <v>79</v>
      </c>
      <c r="AC29" t="s">
        <v>79</v>
      </c>
      <c r="AD29" t="s">
        <v>79</v>
      </c>
      <c r="AE29" t="s">
        <v>79</v>
      </c>
      <c r="AF29" t="s">
        <v>79</v>
      </c>
      <c r="AG29" t="s">
        <v>79</v>
      </c>
      <c r="AH29" t="s">
        <v>79</v>
      </c>
      <c r="AI29" t="s">
        <v>79</v>
      </c>
      <c r="AJ29" t="s">
        <v>79</v>
      </c>
      <c r="AK29" t="s">
        <v>79</v>
      </c>
      <c r="AL29" t="s">
        <v>79</v>
      </c>
      <c r="AM29" t="s">
        <v>79</v>
      </c>
    </row>
    <row r="30" spans="1:39" x14ac:dyDescent="0.35">
      <c r="A30" s="1" t="s">
        <v>1624</v>
      </c>
      <c r="B30" t="s">
        <v>79</v>
      </c>
      <c r="C30" t="s">
        <v>79</v>
      </c>
      <c r="D30" t="s">
        <v>79</v>
      </c>
      <c r="E30" t="s">
        <v>79</v>
      </c>
      <c r="F30" t="s">
        <v>79</v>
      </c>
      <c r="G30" t="s">
        <v>79</v>
      </c>
      <c r="H30" t="s">
        <v>79</v>
      </c>
      <c r="I30" t="s">
        <v>79</v>
      </c>
      <c r="J30" t="s">
        <v>79</v>
      </c>
      <c r="K30" t="s">
        <v>79</v>
      </c>
      <c r="L30" t="s">
        <v>79</v>
      </c>
      <c r="M30" t="s">
        <v>79</v>
      </c>
      <c r="N30" t="s">
        <v>79</v>
      </c>
      <c r="O30" t="s">
        <v>79</v>
      </c>
      <c r="P30" t="s">
        <v>79</v>
      </c>
      <c r="Q30" t="s">
        <v>79</v>
      </c>
      <c r="R30" t="s">
        <v>79</v>
      </c>
      <c r="S30" t="s">
        <v>79</v>
      </c>
      <c r="T30" t="s">
        <v>79</v>
      </c>
      <c r="U30" t="s">
        <v>79</v>
      </c>
      <c r="V30" t="s">
        <v>79</v>
      </c>
      <c r="W30" t="s">
        <v>79</v>
      </c>
      <c r="X30" t="s">
        <v>79</v>
      </c>
      <c r="Y30" t="s">
        <v>79</v>
      </c>
      <c r="Z30" t="s">
        <v>79</v>
      </c>
      <c r="AA30" t="s">
        <v>79</v>
      </c>
      <c r="AB30" t="s">
        <v>79</v>
      </c>
      <c r="AC30" t="s">
        <v>79</v>
      </c>
      <c r="AD30" t="s">
        <v>79</v>
      </c>
      <c r="AE30" t="s">
        <v>1625</v>
      </c>
      <c r="AF30" t="s">
        <v>1211</v>
      </c>
      <c r="AG30" t="s">
        <v>1626</v>
      </c>
      <c r="AH30" t="s">
        <v>229</v>
      </c>
      <c r="AI30" t="s">
        <v>1627</v>
      </c>
      <c r="AJ30" t="s">
        <v>1628</v>
      </c>
      <c r="AK30" t="s">
        <v>1629</v>
      </c>
      <c r="AL30" t="s">
        <v>1630</v>
      </c>
      <c r="AM30" t="s">
        <v>1631</v>
      </c>
    </row>
    <row r="31" spans="1:39" x14ac:dyDescent="0.35">
      <c r="A31" s="1" t="s">
        <v>1632</v>
      </c>
      <c r="B31" t="s">
        <v>79</v>
      </c>
      <c r="C31" t="s">
        <v>79</v>
      </c>
      <c r="D31" t="s">
        <v>79</v>
      </c>
      <c r="E31" t="s">
        <v>79</v>
      </c>
      <c r="F31" t="s">
        <v>79</v>
      </c>
      <c r="G31" t="s">
        <v>79</v>
      </c>
      <c r="H31" t="s">
        <v>79</v>
      </c>
      <c r="I31" t="s">
        <v>79</v>
      </c>
      <c r="J31" t="s">
        <v>79</v>
      </c>
      <c r="K31" t="s">
        <v>1633</v>
      </c>
      <c r="L31" t="s">
        <v>1634</v>
      </c>
      <c r="M31" t="s">
        <v>1635</v>
      </c>
      <c r="N31" t="s">
        <v>1636</v>
      </c>
      <c r="O31" t="s">
        <v>1637</v>
      </c>
      <c r="P31" t="s">
        <v>1638</v>
      </c>
      <c r="Q31" t="s">
        <v>1639</v>
      </c>
      <c r="R31" t="s">
        <v>1344</v>
      </c>
      <c r="S31" t="s">
        <v>1640</v>
      </c>
      <c r="T31" t="s">
        <v>1641</v>
      </c>
      <c r="U31" t="s">
        <v>1642</v>
      </c>
      <c r="V31" t="s">
        <v>1154</v>
      </c>
      <c r="W31" t="s">
        <v>450</v>
      </c>
      <c r="X31" t="s">
        <v>1643</v>
      </c>
      <c r="Y31" t="s">
        <v>1644</v>
      </c>
      <c r="Z31" t="s">
        <v>1645</v>
      </c>
      <c r="AA31" t="s">
        <v>1646</v>
      </c>
      <c r="AB31" t="s">
        <v>1647</v>
      </c>
      <c r="AC31" t="s">
        <v>1648</v>
      </c>
      <c r="AD31" t="s">
        <v>1649</v>
      </c>
      <c r="AE31" t="s">
        <v>1650</v>
      </c>
      <c r="AF31" t="s">
        <v>1651</v>
      </c>
      <c r="AG31" t="s">
        <v>1652</v>
      </c>
      <c r="AH31" t="s">
        <v>1653</v>
      </c>
      <c r="AI31" t="s">
        <v>1654</v>
      </c>
      <c r="AJ31" t="s">
        <v>1655</v>
      </c>
      <c r="AK31" t="s">
        <v>1656</v>
      </c>
      <c r="AL31" t="s">
        <v>1657</v>
      </c>
      <c r="AM31" t="s">
        <v>1658</v>
      </c>
    </row>
    <row r="32" spans="1:39" x14ac:dyDescent="0.35">
      <c r="A32" s="1" t="s">
        <v>1659</v>
      </c>
      <c r="B32" t="s">
        <v>79</v>
      </c>
      <c r="C32" t="s">
        <v>79</v>
      </c>
      <c r="D32" t="s">
        <v>79</v>
      </c>
      <c r="E32" t="s">
        <v>79</v>
      </c>
      <c r="F32" t="s">
        <v>79</v>
      </c>
      <c r="G32" t="s">
        <v>79</v>
      </c>
      <c r="H32" t="s">
        <v>79</v>
      </c>
      <c r="I32" t="s">
        <v>79</v>
      </c>
      <c r="J32" t="s">
        <v>79</v>
      </c>
      <c r="K32" t="s">
        <v>79</v>
      </c>
      <c r="L32" t="s">
        <v>79</v>
      </c>
      <c r="M32" t="s">
        <v>79</v>
      </c>
      <c r="N32" t="s">
        <v>79</v>
      </c>
      <c r="O32" t="s">
        <v>79</v>
      </c>
      <c r="P32" t="s">
        <v>79</v>
      </c>
      <c r="Q32" t="s">
        <v>79</v>
      </c>
      <c r="R32" t="s">
        <v>79</v>
      </c>
      <c r="S32" t="s">
        <v>79</v>
      </c>
      <c r="T32" t="s">
        <v>79</v>
      </c>
      <c r="U32" t="s">
        <v>79</v>
      </c>
      <c r="V32" t="s">
        <v>79</v>
      </c>
      <c r="W32" t="s">
        <v>79</v>
      </c>
      <c r="X32" t="s">
        <v>79</v>
      </c>
      <c r="Y32" t="s">
        <v>79</v>
      </c>
      <c r="Z32" t="s">
        <v>79</v>
      </c>
      <c r="AA32" t="s">
        <v>79</v>
      </c>
      <c r="AB32" t="s">
        <v>79</v>
      </c>
      <c r="AC32" t="s">
        <v>79</v>
      </c>
      <c r="AD32" t="s">
        <v>79</v>
      </c>
      <c r="AE32" t="s">
        <v>79</v>
      </c>
      <c r="AF32" t="s">
        <v>79</v>
      </c>
      <c r="AG32" t="s">
        <v>79</v>
      </c>
      <c r="AH32" t="s">
        <v>79</v>
      </c>
      <c r="AI32" t="s">
        <v>79</v>
      </c>
      <c r="AJ32" t="s">
        <v>79</v>
      </c>
      <c r="AK32" t="s">
        <v>79</v>
      </c>
      <c r="AL32" t="s">
        <v>79</v>
      </c>
      <c r="AM32" t="s">
        <v>79</v>
      </c>
    </row>
    <row r="33" spans="1:39" x14ac:dyDescent="0.35">
      <c r="A33" s="1" t="s">
        <v>1660</v>
      </c>
      <c r="B33" t="s">
        <v>79</v>
      </c>
      <c r="C33" t="s">
        <v>79</v>
      </c>
      <c r="D33" t="s">
        <v>79</v>
      </c>
      <c r="E33" t="s">
        <v>79</v>
      </c>
      <c r="F33" t="s">
        <v>79</v>
      </c>
      <c r="G33" t="s">
        <v>79</v>
      </c>
      <c r="H33" t="s">
        <v>79</v>
      </c>
      <c r="I33" t="s">
        <v>79</v>
      </c>
      <c r="J33" t="s">
        <v>79</v>
      </c>
      <c r="K33" t="s">
        <v>767</v>
      </c>
      <c r="L33" t="s">
        <v>660</v>
      </c>
      <c r="M33" t="s">
        <v>660</v>
      </c>
      <c r="N33" t="s">
        <v>660</v>
      </c>
      <c r="O33" t="s">
        <v>660</v>
      </c>
      <c r="P33" t="s">
        <v>907</v>
      </c>
      <c r="Q33" t="s">
        <v>1661</v>
      </c>
      <c r="R33" t="s">
        <v>996</v>
      </c>
      <c r="S33" t="s">
        <v>1662</v>
      </c>
      <c r="T33" t="s">
        <v>1663</v>
      </c>
      <c r="U33" t="s">
        <v>1663</v>
      </c>
      <c r="V33" t="s">
        <v>1664</v>
      </c>
      <c r="W33" t="s">
        <v>1006</v>
      </c>
      <c r="X33" t="s">
        <v>415</v>
      </c>
      <c r="Y33" t="s">
        <v>415</v>
      </c>
      <c r="Z33" t="s">
        <v>1348</v>
      </c>
      <c r="AA33" t="s">
        <v>1665</v>
      </c>
      <c r="AB33" t="s">
        <v>1018</v>
      </c>
      <c r="AC33" t="s">
        <v>627</v>
      </c>
      <c r="AD33" t="s">
        <v>559</v>
      </c>
      <c r="AE33" t="s">
        <v>671</v>
      </c>
      <c r="AF33" t="s">
        <v>1666</v>
      </c>
      <c r="AG33" t="s">
        <v>682</v>
      </c>
      <c r="AH33" t="s">
        <v>910</v>
      </c>
      <c r="AI33" t="s">
        <v>1667</v>
      </c>
      <c r="AJ33" t="s">
        <v>928</v>
      </c>
      <c r="AK33" t="s">
        <v>679</v>
      </c>
      <c r="AL33" t="s">
        <v>1668</v>
      </c>
      <c r="AM33" t="s">
        <v>1669</v>
      </c>
    </row>
    <row r="34" spans="1:39" x14ac:dyDescent="0.35">
      <c r="A34" s="1" t="s">
        <v>1670</v>
      </c>
      <c r="B34" t="s">
        <v>79</v>
      </c>
      <c r="C34" t="s">
        <v>79</v>
      </c>
      <c r="D34" t="s">
        <v>79</v>
      </c>
      <c r="E34" t="s">
        <v>79</v>
      </c>
      <c r="F34" t="s">
        <v>79</v>
      </c>
      <c r="G34" t="s">
        <v>79</v>
      </c>
      <c r="H34" t="s">
        <v>79</v>
      </c>
      <c r="I34" t="s">
        <v>79</v>
      </c>
      <c r="J34" t="s">
        <v>79</v>
      </c>
      <c r="K34" t="s">
        <v>1671</v>
      </c>
      <c r="L34" t="s">
        <v>1672</v>
      </c>
      <c r="M34" t="s">
        <v>1673</v>
      </c>
      <c r="N34" t="s">
        <v>1674</v>
      </c>
      <c r="O34" t="s">
        <v>1642</v>
      </c>
      <c r="P34" t="s">
        <v>1675</v>
      </c>
      <c r="Q34" t="s">
        <v>1676</v>
      </c>
      <c r="R34" t="s">
        <v>1677</v>
      </c>
      <c r="S34" t="s">
        <v>1678</v>
      </c>
      <c r="T34" t="s">
        <v>1679</v>
      </c>
      <c r="U34" t="s">
        <v>1365</v>
      </c>
      <c r="V34" t="s">
        <v>499</v>
      </c>
      <c r="W34" t="s">
        <v>1680</v>
      </c>
      <c r="X34" t="s">
        <v>1385</v>
      </c>
      <c r="Y34" t="s">
        <v>1681</v>
      </c>
      <c r="Z34" t="s">
        <v>1682</v>
      </c>
      <c r="AA34" t="s">
        <v>1683</v>
      </c>
      <c r="AB34" t="s">
        <v>1684</v>
      </c>
      <c r="AC34" t="s">
        <v>1685</v>
      </c>
      <c r="AD34" t="s">
        <v>1686</v>
      </c>
      <c r="AE34" t="s">
        <v>1687</v>
      </c>
      <c r="AF34" t="s">
        <v>1688</v>
      </c>
      <c r="AG34" t="s">
        <v>1689</v>
      </c>
      <c r="AH34" t="s">
        <v>1690</v>
      </c>
      <c r="AI34" t="s">
        <v>1691</v>
      </c>
      <c r="AJ34" t="s">
        <v>1692</v>
      </c>
      <c r="AK34" t="s">
        <v>1693</v>
      </c>
      <c r="AL34" t="s">
        <v>1694</v>
      </c>
      <c r="AM34" t="s">
        <v>1695</v>
      </c>
    </row>
    <row r="35" spans="1:39" x14ac:dyDescent="0.35">
      <c r="A35" s="1" t="s">
        <v>1696</v>
      </c>
      <c r="B35" t="s">
        <v>79</v>
      </c>
      <c r="C35" t="s">
        <v>79</v>
      </c>
      <c r="D35" t="s">
        <v>79</v>
      </c>
      <c r="E35" t="s">
        <v>79</v>
      </c>
      <c r="F35" t="s">
        <v>79</v>
      </c>
      <c r="G35" t="s">
        <v>79</v>
      </c>
      <c r="H35" t="s">
        <v>79</v>
      </c>
      <c r="I35" t="s">
        <v>79</v>
      </c>
      <c r="J35" t="s">
        <v>79</v>
      </c>
      <c r="K35" t="s">
        <v>1697</v>
      </c>
      <c r="L35" t="s">
        <v>1698</v>
      </c>
      <c r="M35" t="s">
        <v>1699</v>
      </c>
      <c r="N35" t="s">
        <v>1700</v>
      </c>
      <c r="O35" t="s">
        <v>1701</v>
      </c>
      <c r="P35" t="s">
        <v>676</v>
      </c>
      <c r="Q35" t="s">
        <v>1702</v>
      </c>
      <c r="R35" t="s">
        <v>899</v>
      </c>
      <c r="S35" t="s">
        <v>1007</v>
      </c>
      <c r="T35" t="s">
        <v>1015</v>
      </c>
      <c r="U35" t="s">
        <v>1703</v>
      </c>
      <c r="V35" t="s">
        <v>1703</v>
      </c>
      <c r="W35" t="s">
        <v>676</v>
      </c>
      <c r="X35" t="s">
        <v>927</v>
      </c>
      <c r="Y35" t="s">
        <v>1704</v>
      </c>
      <c r="Z35" t="s">
        <v>901</v>
      </c>
      <c r="AA35" t="s">
        <v>678</v>
      </c>
      <c r="AB35" t="s">
        <v>1705</v>
      </c>
      <c r="AC35" t="s">
        <v>1706</v>
      </c>
      <c r="AD35" t="s">
        <v>1707</v>
      </c>
      <c r="AE35" t="s">
        <v>624</v>
      </c>
      <c r="AF35" t="s">
        <v>622</v>
      </c>
      <c r="AG35" t="s">
        <v>1708</v>
      </c>
      <c r="AH35" t="s">
        <v>667</v>
      </c>
      <c r="AI35" t="s">
        <v>767</v>
      </c>
      <c r="AJ35" t="s">
        <v>1709</v>
      </c>
      <c r="AK35" t="s">
        <v>1263</v>
      </c>
      <c r="AL35" t="s">
        <v>1007</v>
      </c>
      <c r="AM35" t="s">
        <v>1710</v>
      </c>
    </row>
    <row r="36" spans="1:39" x14ac:dyDescent="0.35">
      <c r="A36" s="1" t="s">
        <v>1711</v>
      </c>
      <c r="B36" t="s">
        <v>79</v>
      </c>
      <c r="C36" t="s">
        <v>79</v>
      </c>
      <c r="D36" t="s">
        <v>79</v>
      </c>
      <c r="E36" t="s">
        <v>79</v>
      </c>
      <c r="F36" t="s">
        <v>79</v>
      </c>
      <c r="G36" t="s">
        <v>79</v>
      </c>
      <c r="H36" t="s">
        <v>79</v>
      </c>
      <c r="I36" t="s">
        <v>79</v>
      </c>
      <c r="J36" t="s">
        <v>79</v>
      </c>
      <c r="K36" t="s">
        <v>1712</v>
      </c>
      <c r="L36" t="s">
        <v>1713</v>
      </c>
      <c r="M36" t="s">
        <v>1714</v>
      </c>
      <c r="N36" t="s">
        <v>1715</v>
      </c>
      <c r="O36" t="s">
        <v>1716</v>
      </c>
      <c r="P36" t="s">
        <v>1717</v>
      </c>
      <c r="Q36" t="s">
        <v>1718</v>
      </c>
      <c r="R36" t="s">
        <v>1719</v>
      </c>
      <c r="S36" t="s">
        <v>1720</v>
      </c>
      <c r="T36" t="s">
        <v>1721</v>
      </c>
      <c r="U36" t="s">
        <v>700</v>
      </c>
      <c r="V36" t="s">
        <v>1722</v>
      </c>
      <c r="W36" t="s">
        <v>1723</v>
      </c>
      <c r="X36" t="s">
        <v>1724</v>
      </c>
      <c r="Y36" t="s">
        <v>1725</v>
      </c>
      <c r="Z36" t="s">
        <v>1726</v>
      </c>
      <c r="AA36" t="s">
        <v>1727</v>
      </c>
      <c r="AB36" t="s">
        <v>1728</v>
      </c>
      <c r="AC36" t="s">
        <v>1435</v>
      </c>
      <c r="AD36" t="s">
        <v>1729</v>
      </c>
      <c r="AE36" t="s">
        <v>1730</v>
      </c>
      <c r="AF36" t="s">
        <v>1731</v>
      </c>
      <c r="AG36" t="s">
        <v>1732</v>
      </c>
      <c r="AH36" t="s">
        <v>1733</v>
      </c>
      <c r="AI36" t="s">
        <v>1734</v>
      </c>
      <c r="AJ36" t="s">
        <v>1735</v>
      </c>
      <c r="AK36" t="s">
        <v>1736</v>
      </c>
      <c r="AL36" t="s">
        <v>1737</v>
      </c>
      <c r="AM36" t="s">
        <v>1738</v>
      </c>
    </row>
    <row r="37" spans="1:39" x14ac:dyDescent="0.35">
      <c r="A37" s="1" t="s">
        <v>1739</v>
      </c>
      <c r="B37" t="s">
        <v>79</v>
      </c>
      <c r="C37" t="s">
        <v>79</v>
      </c>
      <c r="D37" t="s">
        <v>79</v>
      </c>
      <c r="E37" t="s">
        <v>79</v>
      </c>
      <c r="F37" t="s">
        <v>79</v>
      </c>
      <c r="G37" t="s">
        <v>79</v>
      </c>
      <c r="H37" t="s">
        <v>79</v>
      </c>
      <c r="I37" t="s">
        <v>79</v>
      </c>
      <c r="J37" t="s">
        <v>79</v>
      </c>
      <c r="K37" t="s">
        <v>916</v>
      </c>
      <c r="L37" t="s">
        <v>1740</v>
      </c>
      <c r="M37" t="s">
        <v>1741</v>
      </c>
      <c r="N37" t="s">
        <v>1742</v>
      </c>
      <c r="O37" t="s">
        <v>1743</v>
      </c>
      <c r="P37" t="s">
        <v>1744</v>
      </c>
      <c r="Q37" t="s">
        <v>1745</v>
      </c>
      <c r="R37" t="s">
        <v>1746</v>
      </c>
      <c r="S37" t="s">
        <v>1747</v>
      </c>
      <c r="T37" t="s">
        <v>1748</v>
      </c>
      <c r="U37" t="s">
        <v>1749</v>
      </c>
      <c r="V37" t="s">
        <v>1750</v>
      </c>
      <c r="W37" t="s">
        <v>1751</v>
      </c>
      <c r="X37" t="s">
        <v>312</v>
      </c>
      <c r="Y37" t="s">
        <v>313</v>
      </c>
      <c r="Z37" t="s">
        <v>314</v>
      </c>
      <c r="AA37" t="s">
        <v>315</v>
      </c>
      <c r="AB37" t="s">
        <v>316</v>
      </c>
      <c r="AC37" t="s">
        <v>317</v>
      </c>
      <c r="AD37" t="s">
        <v>318</v>
      </c>
      <c r="AE37" t="s">
        <v>319</v>
      </c>
      <c r="AF37" t="s">
        <v>320</v>
      </c>
      <c r="AG37" t="s">
        <v>321</v>
      </c>
      <c r="AH37" t="s">
        <v>322</v>
      </c>
      <c r="AI37" t="s">
        <v>323</v>
      </c>
      <c r="AJ37" t="s">
        <v>324</v>
      </c>
      <c r="AK37" t="s">
        <v>325</v>
      </c>
      <c r="AL37" t="s">
        <v>326</v>
      </c>
      <c r="AM37" t="s">
        <v>327</v>
      </c>
    </row>
    <row r="38" spans="1:39" x14ac:dyDescent="0.35">
      <c r="A38" s="1" t="s">
        <v>1752</v>
      </c>
      <c r="B38" t="s">
        <v>79</v>
      </c>
      <c r="C38" t="s">
        <v>79</v>
      </c>
      <c r="D38" t="s">
        <v>79</v>
      </c>
      <c r="E38" t="s">
        <v>79</v>
      </c>
      <c r="F38" t="s">
        <v>79</v>
      </c>
      <c r="G38" t="s">
        <v>79</v>
      </c>
      <c r="H38" t="s">
        <v>79</v>
      </c>
      <c r="I38" t="s">
        <v>79</v>
      </c>
      <c r="J38" t="s">
        <v>79</v>
      </c>
      <c r="K38" t="s">
        <v>1753</v>
      </c>
      <c r="L38" t="s">
        <v>1450</v>
      </c>
      <c r="M38" t="s">
        <v>1451</v>
      </c>
      <c r="N38" t="s">
        <v>1452</v>
      </c>
      <c r="O38" t="s">
        <v>1453</v>
      </c>
      <c r="P38" t="s">
        <v>1454</v>
      </c>
      <c r="Q38" t="s">
        <v>1754</v>
      </c>
      <c r="R38" t="s">
        <v>1456</v>
      </c>
      <c r="S38" t="s">
        <v>1755</v>
      </c>
      <c r="T38" t="s">
        <v>1457</v>
      </c>
      <c r="U38" t="s">
        <v>1458</v>
      </c>
      <c r="V38" t="s">
        <v>1459</v>
      </c>
      <c r="W38" t="s">
        <v>1756</v>
      </c>
      <c r="X38" t="s">
        <v>1757</v>
      </c>
      <c r="Y38" t="s">
        <v>1758</v>
      </c>
      <c r="Z38" t="s">
        <v>1759</v>
      </c>
      <c r="AA38" t="s">
        <v>1760</v>
      </c>
      <c r="AB38" t="s">
        <v>1761</v>
      </c>
      <c r="AC38" t="s">
        <v>1762</v>
      </c>
      <c r="AD38" t="s">
        <v>1763</v>
      </c>
      <c r="AE38" t="s">
        <v>1764</v>
      </c>
      <c r="AF38" t="s">
        <v>1765</v>
      </c>
      <c r="AG38" t="s">
        <v>1766</v>
      </c>
      <c r="AH38" t="s">
        <v>1767</v>
      </c>
      <c r="AI38" t="s">
        <v>1768</v>
      </c>
      <c r="AJ38" t="s">
        <v>1769</v>
      </c>
      <c r="AK38" t="s">
        <v>1474</v>
      </c>
      <c r="AL38" t="s">
        <v>1475</v>
      </c>
      <c r="AM38" t="s">
        <v>1476</v>
      </c>
    </row>
    <row r="39" spans="1:39" x14ac:dyDescent="0.35">
      <c r="A39" s="1" t="s">
        <v>1770</v>
      </c>
      <c r="B39" t="s">
        <v>79</v>
      </c>
      <c r="C39" t="s">
        <v>79</v>
      </c>
      <c r="D39" t="s">
        <v>79</v>
      </c>
      <c r="E39" t="s">
        <v>79</v>
      </c>
      <c r="F39" t="s">
        <v>79</v>
      </c>
      <c r="G39" t="s">
        <v>79</v>
      </c>
      <c r="H39" t="s">
        <v>79</v>
      </c>
      <c r="I39" t="s">
        <v>79</v>
      </c>
      <c r="J39" t="s">
        <v>79</v>
      </c>
      <c r="K39" t="s">
        <v>997</v>
      </c>
      <c r="L39" t="s">
        <v>79</v>
      </c>
      <c r="M39" t="s">
        <v>79</v>
      </c>
      <c r="N39" t="s">
        <v>79</v>
      </c>
      <c r="O39" t="s">
        <v>79</v>
      </c>
      <c r="P39" t="s">
        <v>79</v>
      </c>
      <c r="Q39" t="s">
        <v>630</v>
      </c>
      <c r="R39" t="s">
        <v>79</v>
      </c>
      <c r="S39" t="s">
        <v>756</v>
      </c>
      <c r="T39" t="s">
        <v>79</v>
      </c>
      <c r="U39" t="s">
        <v>79</v>
      </c>
      <c r="V39" t="s">
        <v>79</v>
      </c>
      <c r="W39" t="s">
        <v>1371</v>
      </c>
      <c r="X39" t="s">
        <v>1771</v>
      </c>
      <c r="Y39" t="s">
        <v>1772</v>
      </c>
      <c r="Z39" t="s">
        <v>1773</v>
      </c>
      <c r="AA39" t="s">
        <v>1774</v>
      </c>
      <c r="AB39" t="s">
        <v>1775</v>
      </c>
      <c r="AC39" t="s">
        <v>1776</v>
      </c>
      <c r="AD39" t="s">
        <v>1777</v>
      </c>
      <c r="AE39" t="s">
        <v>1778</v>
      </c>
      <c r="AF39" t="s">
        <v>1779</v>
      </c>
      <c r="AG39" t="s">
        <v>1780</v>
      </c>
      <c r="AH39" t="s">
        <v>1781</v>
      </c>
      <c r="AI39" t="s">
        <v>1181</v>
      </c>
      <c r="AJ39" t="s">
        <v>1782</v>
      </c>
      <c r="AK39" t="s">
        <v>79</v>
      </c>
      <c r="AL39" t="s">
        <v>79</v>
      </c>
      <c r="AM39" t="s">
        <v>79</v>
      </c>
    </row>
    <row r="40" spans="1:39" x14ac:dyDescent="0.35">
      <c r="A40" s="1" t="s">
        <v>1783</v>
      </c>
      <c r="B40" t="s">
        <v>79</v>
      </c>
      <c r="C40" t="s">
        <v>79</v>
      </c>
      <c r="D40" t="s">
        <v>79</v>
      </c>
      <c r="E40" t="s">
        <v>79</v>
      </c>
      <c r="F40" t="s">
        <v>79</v>
      </c>
      <c r="G40" t="s">
        <v>79</v>
      </c>
      <c r="H40" t="s">
        <v>79</v>
      </c>
      <c r="I40" t="s">
        <v>79</v>
      </c>
      <c r="J40" t="s">
        <v>79</v>
      </c>
      <c r="K40" t="s">
        <v>1449</v>
      </c>
      <c r="L40" t="s">
        <v>1450</v>
      </c>
      <c r="M40" t="s">
        <v>1451</v>
      </c>
      <c r="N40" t="s">
        <v>1452</v>
      </c>
      <c r="O40" t="s">
        <v>1453</v>
      </c>
      <c r="P40" t="s">
        <v>1454</v>
      </c>
      <c r="Q40" t="s">
        <v>1455</v>
      </c>
      <c r="R40" t="s">
        <v>1456</v>
      </c>
      <c r="S40" t="s">
        <v>1329</v>
      </c>
      <c r="T40" t="s">
        <v>1457</v>
      </c>
      <c r="U40" t="s">
        <v>1458</v>
      </c>
      <c r="V40" t="s">
        <v>1459</v>
      </c>
      <c r="W40" t="s">
        <v>1460</v>
      </c>
      <c r="X40" t="s">
        <v>1461</v>
      </c>
      <c r="Y40" t="s">
        <v>1462</v>
      </c>
      <c r="Z40" t="s">
        <v>1463</v>
      </c>
      <c r="AA40" t="s">
        <v>1464</v>
      </c>
      <c r="AB40" t="s">
        <v>1465</v>
      </c>
      <c r="AC40" t="s">
        <v>1466</v>
      </c>
      <c r="AD40" t="s">
        <v>1467</v>
      </c>
      <c r="AE40" t="s">
        <v>1468</v>
      </c>
      <c r="AF40" t="s">
        <v>1469</v>
      </c>
      <c r="AG40" t="s">
        <v>1470</v>
      </c>
      <c r="AH40" t="s">
        <v>1471</v>
      </c>
      <c r="AI40" t="s">
        <v>1472</v>
      </c>
      <c r="AJ40" t="s">
        <v>1473</v>
      </c>
      <c r="AK40" t="s">
        <v>1474</v>
      </c>
      <c r="AL40" t="s">
        <v>1475</v>
      </c>
      <c r="AM40" t="s">
        <v>1476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29"/>
  <sheetViews>
    <sheetView workbookViewId="0"/>
  </sheetViews>
  <sheetFormatPr defaultRowHeight="14.5" x14ac:dyDescent="0.35"/>
  <sheetData>
    <row r="1" spans="1:39" x14ac:dyDescent="0.35">
      <c r="B1" s="1" t="s">
        <v>392</v>
      </c>
      <c r="C1" s="1" t="s">
        <v>393</v>
      </c>
      <c r="D1" s="1" t="s">
        <v>394</v>
      </c>
      <c r="E1" s="1" t="s">
        <v>395</v>
      </c>
      <c r="F1" s="1" t="s">
        <v>396</v>
      </c>
      <c r="G1" s="1" t="s">
        <v>397</v>
      </c>
      <c r="H1" s="1" t="s">
        <v>398</v>
      </c>
      <c r="I1" s="1" t="s">
        <v>399</v>
      </c>
      <c r="J1" s="1" t="s">
        <v>400</v>
      </c>
      <c r="K1" s="1" t="s">
        <v>401</v>
      </c>
      <c r="L1" s="1" t="s">
        <v>402</v>
      </c>
      <c r="M1" s="1" t="s">
        <v>403</v>
      </c>
      <c r="N1" s="1" t="s">
        <v>404</v>
      </c>
      <c r="O1" s="1" t="s">
        <v>405</v>
      </c>
      <c r="P1" s="1" t="s">
        <v>406</v>
      </c>
      <c r="Q1" s="1" t="s">
        <v>407</v>
      </c>
      <c r="R1" s="1" t="s">
        <v>408</v>
      </c>
      <c r="S1" s="1" t="s">
        <v>409</v>
      </c>
      <c r="T1" s="1" t="s">
        <v>410</v>
      </c>
      <c r="U1" s="1" t="s">
        <v>411</v>
      </c>
      <c r="V1" s="1" t="s">
        <v>412</v>
      </c>
      <c r="W1" s="1" t="s">
        <v>413</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row>
    <row r="2" spans="1:39" x14ac:dyDescent="0.35">
      <c r="A2" s="1" t="s">
        <v>1014</v>
      </c>
      <c r="B2" t="s">
        <v>79</v>
      </c>
      <c r="C2" t="s">
        <v>79</v>
      </c>
      <c r="D2" t="s">
        <v>79</v>
      </c>
      <c r="E2" t="s">
        <v>79</v>
      </c>
      <c r="F2" t="s">
        <v>1019</v>
      </c>
      <c r="G2" t="s">
        <v>677</v>
      </c>
      <c r="H2" t="s">
        <v>677</v>
      </c>
      <c r="I2" t="s">
        <v>680</v>
      </c>
      <c r="J2" t="s">
        <v>559</v>
      </c>
      <c r="K2" t="s">
        <v>1020</v>
      </c>
      <c r="L2" t="s">
        <v>1021</v>
      </c>
      <c r="M2" t="s">
        <v>1022</v>
      </c>
      <c r="N2" t="s">
        <v>637</v>
      </c>
      <c r="O2" t="s">
        <v>1023</v>
      </c>
      <c r="P2" t="s">
        <v>1024</v>
      </c>
      <c r="Q2" t="s">
        <v>1025</v>
      </c>
      <c r="R2" t="s">
        <v>1026</v>
      </c>
      <c r="S2" t="s">
        <v>1027</v>
      </c>
      <c r="T2" t="s">
        <v>1028</v>
      </c>
      <c r="U2" t="s">
        <v>1009</v>
      </c>
      <c r="V2" t="s">
        <v>1029</v>
      </c>
      <c r="W2" t="s">
        <v>1030</v>
      </c>
      <c r="X2" t="s">
        <v>223</v>
      </c>
      <c r="Y2" t="s">
        <v>224</v>
      </c>
      <c r="Z2" t="s">
        <v>225</v>
      </c>
      <c r="AA2" t="s">
        <v>1784</v>
      </c>
      <c r="AB2" t="s">
        <v>1785</v>
      </c>
      <c r="AC2" t="s">
        <v>1786</v>
      </c>
      <c r="AD2" t="s">
        <v>1603</v>
      </c>
      <c r="AE2" t="s">
        <v>1194</v>
      </c>
      <c r="AF2" t="s">
        <v>231</v>
      </c>
      <c r="AG2" t="s">
        <v>1787</v>
      </c>
      <c r="AH2" t="s">
        <v>1788</v>
      </c>
      <c r="AI2" t="s">
        <v>1789</v>
      </c>
      <c r="AJ2" t="s">
        <v>1790</v>
      </c>
      <c r="AK2" t="s">
        <v>1791</v>
      </c>
      <c r="AL2" t="s">
        <v>237</v>
      </c>
      <c r="AM2" t="s">
        <v>238</v>
      </c>
    </row>
    <row r="3" spans="1:39" x14ac:dyDescent="0.35">
      <c r="A3" s="1" t="s">
        <v>741</v>
      </c>
      <c r="B3" t="s">
        <v>79</v>
      </c>
      <c r="C3" t="s">
        <v>79</v>
      </c>
      <c r="D3" t="s">
        <v>79</v>
      </c>
      <c r="E3" t="s">
        <v>79</v>
      </c>
      <c r="F3" t="s">
        <v>662</v>
      </c>
      <c r="G3" t="s">
        <v>663</v>
      </c>
      <c r="H3" t="s">
        <v>664</v>
      </c>
      <c r="I3" t="s">
        <v>665</v>
      </c>
      <c r="J3" t="s">
        <v>666</v>
      </c>
      <c r="K3" t="s">
        <v>742</v>
      </c>
      <c r="L3" t="s">
        <v>630</v>
      </c>
      <c r="M3" t="s">
        <v>743</v>
      </c>
      <c r="N3" t="s">
        <v>744</v>
      </c>
      <c r="O3" t="s">
        <v>745</v>
      </c>
      <c r="P3" t="s">
        <v>746</v>
      </c>
      <c r="Q3" t="s">
        <v>747</v>
      </c>
      <c r="R3" t="s">
        <v>131</v>
      </c>
      <c r="S3" t="s">
        <v>748</v>
      </c>
      <c r="T3" t="s">
        <v>749</v>
      </c>
      <c r="U3" t="s">
        <v>750</v>
      </c>
      <c r="V3" t="s">
        <v>751</v>
      </c>
      <c r="W3" t="s">
        <v>752</v>
      </c>
      <c r="X3" t="s">
        <v>205</v>
      </c>
      <c r="Y3" t="s">
        <v>206</v>
      </c>
      <c r="Z3" t="s">
        <v>207</v>
      </c>
      <c r="AA3" t="s">
        <v>208</v>
      </c>
      <c r="AB3" t="s">
        <v>209</v>
      </c>
      <c r="AC3" t="s">
        <v>210</v>
      </c>
      <c r="AD3" t="s">
        <v>211</v>
      </c>
      <c r="AE3" t="s">
        <v>212</v>
      </c>
      <c r="AF3" t="s">
        <v>213</v>
      </c>
      <c r="AG3" t="s">
        <v>214</v>
      </c>
      <c r="AH3" t="s">
        <v>215</v>
      </c>
      <c r="AI3" t="s">
        <v>216</v>
      </c>
      <c r="AJ3" t="s">
        <v>217</v>
      </c>
      <c r="AK3" t="s">
        <v>218</v>
      </c>
      <c r="AL3" t="s">
        <v>219</v>
      </c>
      <c r="AM3" t="s">
        <v>220</v>
      </c>
    </row>
    <row r="4" spans="1:39" x14ac:dyDescent="0.35">
      <c r="A4" s="1" t="s">
        <v>1792</v>
      </c>
      <c r="B4" t="s">
        <v>79</v>
      </c>
      <c r="C4" t="s">
        <v>79</v>
      </c>
      <c r="D4" t="s">
        <v>79</v>
      </c>
      <c r="E4" t="s">
        <v>79</v>
      </c>
      <c r="F4" t="s">
        <v>1522</v>
      </c>
      <c r="G4" t="s">
        <v>79</v>
      </c>
      <c r="H4" t="s">
        <v>79</v>
      </c>
      <c r="I4" t="s">
        <v>680</v>
      </c>
      <c r="J4" t="s">
        <v>673</v>
      </c>
      <c r="K4" t="s">
        <v>79</v>
      </c>
      <c r="L4" t="s">
        <v>79</v>
      </c>
      <c r="M4" t="s">
        <v>1346</v>
      </c>
      <c r="N4" t="s">
        <v>1271</v>
      </c>
      <c r="O4" t="s">
        <v>477</v>
      </c>
      <c r="P4" t="s">
        <v>79</v>
      </c>
      <c r="Q4" t="s">
        <v>79</v>
      </c>
      <c r="R4" t="s">
        <v>79</v>
      </c>
      <c r="S4" t="s">
        <v>678</v>
      </c>
      <c r="T4" t="s">
        <v>1263</v>
      </c>
      <c r="U4" t="s">
        <v>1261</v>
      </c>
      <c r="V4" t="s">
        <v>1793</v>
      </c>
      <c r="W4" t="s">
        <v>1794</v>
      </c>
      <c r="X4" t="s">
        <v>674</v>
      </c>
      <c r="Y4" t="s">
        <v>79</v>
      </c>
      <c r="Z4" t="s">
        <v>79</v>
      </c>
      <c r="AA4" t="s">
        <v>79</v>
      </c>
      <c r="AB4" t="s">
        <v>79</v>
      </c>
      <c r="AC4" t="s">
        <v>79</v>
      </c>
      <c r="AD4" t="s">
        <v>79</v>
      </c>
      <c r="AE4" t="s">
        <v>79</v>
      </c>
      <c r="AF4" t="s">
        <v>79</v>
      </c>
      <c r="AG4" t="s">
        <v>79</v>
      </c>
      <c r="AH4" t="s">
        <v>79</v>
      </c>
      <c r="AI4" t="s">
        <v>79</v>
      </c>
      <c r="AJ4" t="s">
        <v>79</v>
      </c>
      <c r="AK4" t="s">
        <v>79</v>
      </c>
      <c r="AL4" t="s">
        <v>79</v>
      </c>
      <c r="AM4" t="s">
        <v>79</v>
      </c>
    </row>
    <row r="5" spans="1:39" x14ac:dyDescent="0.35">
      <c r="A5" s="1" t="s">
        <v>1795</v>
      </c>
      <c r="B5" t="s">
        <v>79</v>
      </c>
      <c r="C5" t="s">
        <v>79</v>
      </c>
      <c r="D5" t="s">
        <v>79</v>
      </c>
      <c r="E5" t="s">
        <v>79</v>
      </c>
      <c r="F5" t="s">
        <v>79</v>
      </c>
      <c r="G5" t="s">
        <v>79</v>
      </c>
      <c r="H5" t="s">
        <v>79</v>
      </c>
      <c r="I5" t="s">
        <v>79</v>
      </c>
      <c r="J5" t="s">
        <v>79</v>
      </c>
      <c r="K5" t="s">
        <v>79</v>
      </c>
      <c r="L5" t="s">
        <v>79</v>
      </c>
      <c r="M5" t="s">
        <v>79</v>
      </c>
      <c r="N5" t="s">
        <v>79</v>
      </c>
      <c r="O5" t="s">
        <v>79</v>
      </c>
      <c r="P5" t="s">
        <v>79</v>
      </c>
      <c r="Q5" t="s">
        <v>79</v>
      </c>
      <c r="R5" t="s">
        <v>79</v>
      </c>
      <c r="S5" t="s">
        <v>79</v>
      </c>
      <c r="T5" t="s">
        <v>79</v>
      </c>
      <c r="U5" t="s">
        <v>79</v>
      </c>
      <c r="V5" t="s">
        <v>79</v>
      </c>
      <c r="W5" t="s">
        <v>79</v>
      </c>
      <c r="X5" t="s">
        <v>79</v>
      </c>
      <c r="Y5" t="s">
        <v>79</v>
      </c>
      <c r="Z5" t="s">
        <v>79</v>
      </c>
      <c r="AA5" t="s">
        <v>1576</v>
      </c>
      <c r="AB5" t="s">
        <v>415</v>
      </c>
      <c r="AC5" t="s">
        <v>1796</v>
      </c>
      <c r="AD5" t="s">
        <v>417</v>
      </c>
      <c r="AE5" t="s">
        <v>759</v>
      </c>
      <c r="AF5" t="s">
        <v>852</v>
      </c>
      <c r="AG5" t="s">
        <v>1797</v>
      </c>
      <c r="AH5" t="s">
        <v>1798</v>
      </c>
      <c r="AI5" t="s">
        <v>1350</v>
      </c>
      <c r="AJ5" t="s">
        <v>1799</v>
      </c>
      <c r="AK5" t="s">
        <v>1800</v>
      </c>
      <c r="AL5" t="s">
        <v>446</v>
      </c>
      <c r="AM5" t="s">
        <v>1801</v>
      </c>
    </row>
    <row r="6" spans="1:39" x14ac:dyDescent="0.35">
      <c r="A6" s="1" t="s">
        <v>1802</v>
      </c>
      <c r="B6" t="s">
        <v>79</v>
      </c>
      <c r="C6" t="s">
        <v>79</v>
      </c>
      <c r="D6" t="s">
        <v>79</v>
      </c>
      <c r="E6" t="s">
        <v>79</v>
      </c>
      <c r="F6" t="s">
        <v>1708</v>
      </c>
      <c r="G6" t="s">
        <v>767</v>
      </c>
      <c r="H6" t="s">
        <v>1803</v>
      </c>
      <c r="I6" t="s">
        <v>755</v>
      </c>
      <c r="J6" t="s">
        <v>1804</v>
      </c>
      <c r="K6" t="s">
        <v>1805</v>
      </c>
      <c r="L6" t="s">
        <v>1806</v>
      </c>
      <c r="M6" t="s">
        <v>478</v>
      </c>
      <c r="N6" t="s">
        <v>1807</v>
      </c>
      <c r="O6" t="s">
        <v>1808</v>
      </c>
      <c r="P6" t="s">
        <v>997</v>
      </c>
      <c r="Q6" t="s">
        <v>1809</v>
      </c>
      <c r="R6" t="s">
        <v>1810</v>
      </c>
      <c r="S6" t="s">
        <v>1399</v>
      </c>
      <c r="T6" t="s">
        <v>1811</v>
      </c>
      <c r="U6" t="s">
        <v>1812</v>
      </c>
      <c r="V6" t="s">
        <v>1813</v>
      </c>
      <c r="W6" t="s">
        <v>1814</v>
      </c>
      <c r="X6" t="s">
        <v>1815</v>
      </c>
      <c r="Y6" t="s">
        <v>1816</v>
      </c>
      <c r="Z6" t="s">
        <v>1817</v>
      </c>
      <c r="AA6" t="s">
        <v>1697</v>
      </c>
      <c r="AB6" t="s">
        <v>1818</v>
      </c>
      <c r="AC6" t="s">
        <v>1819</v>
      </c>
      <c r="AD6" t="s">
        <v>223</v>
      </c>
      <c r="AE6" t="s">
        <v>1820</v>
      </c>
      <c r="AF6" t="s">
        <v>1821</v>
      </c>
      <c r="AG6" t="s">
        <v>1822</v>
      </c>
      <c r="AH6" t="s">
        <v>1823</v>
      </c>
      <c r="AI6" t="s">
        <v>1824</v>
      </c>
      <c r="AJ6" t="s">
        <v>1634</v>
      </c>
      <c r="AK6" t="s">
        <v>1825</v>
      </c>
      <c r="AL6" t="s">
        <v>1826</v>
      </c>
      <c r="AM6" t="s">
        <v>1827</v>
      </c>
    </row>
    <row r="7" spans="1:39" x14ac:dyDescent="0.35">
      <c r="A7" s="1" t="s">
        <v>1828</v>
      </c>
      <c r="B7" t="s">
        <v>79</v>
      </c>
      <c r="C7" t="s">
        <v>79</v>
      </c>
      <c r="D7" t="s">
        <v>79</v>
      </c>
      <c r="E7" t="s">
        <v>79</v>
      </c>
      <c r="F7" t="s">
        <v>79</v>
      </c>
      <c r="G7" t="s">
        <v>79</v>
      </c>
      <c r="H7" t="s">
        <v>79</v>
      </c>
      <c r="I7" t="s">
        <v>79</v>
      </c>
      <c r="J7" t="s">
        <v>79</v>
      </c>
      <c r="K7" t="s">
        <v>79</v>
      </c>
      <c r="L7" t="s">
        <v>79</v>
      </c>
      <c r="M7" t="s">
        <v>79</v>
      </c>
      <c r="N7" t="s">
        <v>79</v>
      </c>
      <c r="O7" t="s">
        <v>79</v>
      </c>
      <c r="P7" t="s">
        <v>79</v>
      </c>
      <c r="Q7" t="s">
        <v>79</v>
      </c>
      <c r="R7" t="s">
        <v>79</v>
      </c>
      <c r="S7" t="s">
        <v>79</v>
      </c>
      <c r="T7" t="s">
        <v>79</v>
      </c>
      <c r="U7" t="s">
        <v>79</v>
      </c>
      <c r="V7" t="s">
        <v>79</v>
      </c>
      <c r="W7" t="s">
        <v>79</v>
      </c>
      <c r="X7" t="s">
        <v>79</v>
      </c>
      <c r="Y7" t="s">
        <v>79</v>
      </c>
      <c r="Z7" t="s">
        <v>79</v>
      </c>
      <c r="AA7" t="s">
        <v>79</v>
      </c>
      <c r="AB7" t="s">
        <v>79</v>
      </c>
      <c r="AC7" t="s">
        <v>79</v>
      </c>
      <c r="AD7" t="s">
        <v>79</v>
      </c>
      <c r="AE7" t="s">
        <v>79</v>
      </c>
      <c r="AF7" t="s">
        <v>79</v>
      </c>
      <c r="AG7" t="s">
        <v>79</v>
      </c>
      <c r="AH7" t="s">
        <v>79</v>
      </c>
      <c r="AI7" t="s">
        <v>79</v>
      </c>
      <c r="AJ7" t="s">
        <v>79</v>
      </c>
      <c r="AK7" t="s">
        <v>79</v>
      </c>
      <c r="AL7" t="s">
        <v>79</v>
      </c>
      <c r="AM7" t="s">
        <v>79</v>
      </c>
    </row>
    <row r="8" spans="1:39" x14ac:dyDescent="0.35">
      <c r="A8" s="1" t="s">
        <v>1232</v>
      </c>
      <c r="B8" t="s">
        <v>79</v>
      </c>
      <c r="C8" t="s">
        <v>79</v>
      </c>
      <c r="D8" t="s">
        <v>79</v>
      </c>
      <c r="E8" t="s">
        <v>79</v>
      </c>
      <c r="F8" t="s">
        <v>909</v>
      </c>
      <c r="G8" t="s">
        <v>674</v>
      </c>
      <c r="H8" t="s">
        <v>495</v>
      </c>
      <c r="I8" t="s">
        <v>1007</v>
      </c>
      <c r="J8" t="s">
        <v>1829</v>
      </c>
      <c r="K8" t="s">
        <v>828</v>
      </c>
      <c r="L8" t="s">
        <v>669</v>
      </c>
      <c r="M8" t="s">
        <v>1830</v>
      </c>
      <c r="N8" t="s">
        <v>1831</v>
      </c>
      <c r="O8" t="s">
        <v>1275</v>
      </c>
      <c r="P8" t="s">
        <v>1832</v>
      </c>
      <c r="Q8" t="s">
        <v>1833</v>
      </c>
      <c r="R8" t="s">
        <v>1834</v>
      </c>
      <c r="S8" t="s">
        <v>1835</v>
      </c>
      <c r="T8" t="s">
        <v>1816</v>
      </c>
      <c r="U8" t="s">
        <v>1836</v>
      </c>
      <c r="V8" t="s">
        <v>1837</v>
      </c>
      <c r="W8" t="s">
        <v>1803</v>
      </c>
      <c r="X8" t="s">
        <v>1815</v>
      </c>
      <c r="Y8" t="s">
        <v>1838</v>
      </c>
      <c r="Z8" t="s">
        <v>1839</v>
      </c>
      <c r="AA8" t="s">
        <v>1840</v>
      </c>
      <c r="AB8" t="s">
        <v>1841</v>
      </c>
      <c r="AC8" t="s">
        <v>1177</v>
      </c>
      <c r="AD8" t="s">
        <v>594</v>
      </c>
      <c r="AE8" t="s">
        <v>739</v>
      </c>
      <c r="AF8" t="s">
        <v>1842</v>
      </c>
      <c r="AG8" t="s">
        <v>1843</v>
      </c>
      <c r="AH8" t="s">
        <v>1267</v>
      </c>
      <c r="AI8" t="s">
        <v>1844</v>
      </c>
      <c r="AJ8" t="s">
        <v>1845</v>
      </c>
      <c r="AK8" t="s">
        <v>1846</v>
      </c>
      <c r="AL8" t="s">
        <v>1847</v>
      </c>
      <c r="AM8" t="s">
        <v>1848</v>
      </c>
    </row>
    <row r="9" spans="1:39" x14ac:dyDescent="0.35">
      <c r="A9" s="1" t="s">
        <v>1477</v>
      </c>
      <c r="B9" t="s">
        <v>79</v>
      </c>
      <c r="C9" t="s">
        <v>79</v>
      </c>
      <c r="D9" t="s">
        <v>79</v>
      </c>
      <c r="E9" t="s">
        <v>79</v>
      </c>
      <c r="F9" t="s">
        <v>79</v>
      </c>
      <c r="G9" t="s">
        <v>79</v>
      </c>
      <c r="H9" t="s">
        <v>79</v>
      </c>
      <c r="I9" t="s">
        <v>79</v>
      </c>
      <c r="J9" t="s">
        <v>79</v>
      </c>
      <c r="K9" t="s">
        <v>79</v>
      </c>
      <c r="L9" t="s">
        <v>79</v>
      </c>
      <c r="M9" t="s">
        <v>79</v>
      </c>
      <c r="N9" t="s">
        <v>79</v>
      </c>
      <c r="O9" t="s">
        <v>79</v>
      </c>
      <c r="P9" t="s">
        <v>79</v>
      </c>
      <c r="Q9" t="s">
        <v>79</v>
      </c>
      <c r="R9" t="s">
        <v>79</v>
      </c>
      <c r="S9" t="s">
        <v>79</v>
      </c>
      <c r="T9" t="s">
        <v>79</v>
      </c>
      <c r="U9" t="s">
        <v>79</v>
      </c>
      <c r="V9" t="s">
        <v>79</v>
      </c>
      <c r="W9" t="s">
        <v>79</v>
      </c>
      <c r="X9" t="s">
        <v>79</v>
      </c>
      <c r="Y9" t="s">
        <v>79</v>
      </c>
      <c r="Z9" t="s">
        <v>79</v>
      </c>
      <c r="AA9" t="s">
        <v>79</v>
      </c>
      <c r="AB9" t="s">
        <v>79</v>
      </c>
      <c r="AC9" t="s">
        <v>79</v>
      </c>
      <c r="AD9" t="s">
        <v>79</v>
      </c>
      <c r="AE9" t="s">
        <v>79</v>
      </c>
      <c r="AF9" t="s">
        <v>79</v>
      </c>
      <c r="AG9" t="s">
        <v>79</v>
      </c>
      <c r="AH9" t="s">
        <v>79</v>
      </c>
      <c r="AI9" t="s">
        <v>79</v>
      </c>
      <c r="AJ9" t="s">
        <v>79</v>
      </c>
      <c r="AK9" t="s">
        <v>79</v>
      </c>
      <c r="AL9" t="s">
        <v>79</v>
      </c>
      <c r="AM9" t="s">
        <v>79</v>
      </c>
    </row>
    <row r="10" spans="1:39" x14ac:dyDescent="0.35">
      <c r="A10" s="1" t="s">
        <v>1849</v>
      </c>
      <c r="B10" t="s">
        <v>79</v>
      </c>
      <c r="C10" t="s">
        <v>79</v>
      </c>
      <c r="D10" t="s">
        <v>79</v>
      </c>
      <c r="E10" t="s">
        <v>79</v>
      </c>
      <c r="F10" t="s">
        <v>79</v>
      </c>
      <c r="G10" t="s">
        <v>79</v>
      </c>
      <c r="H10" t="s">
        <v>79</v>
      </c>
      <c r="I10" t="s">
        <v>79</v>
      </c>
      <c r="J10" t="s">
        <v>79</v>
      </c>
      <c r="K10" t="s">
        <v>79</v>
      </c>
      <c r="L10" t="s">
        <v>79</v>
      </c>
      <c r="M10" t="s">
        <v>79</v>
      </c>
      <c r="N10" t="s">
        <v>79</v>
      </c>
      <c r="O10" t="s">
        <v>79</v>
      </c>
      <c r="P10" t="s">
        <v>79</v>
      </c>
      <c r="Q10" t="s">
        <v>79</v>
      </c>
      <c r="R10" t="s">
        <v>79</v>
      </c>
      <c r="S10" t="s">
        <v>923</v>
      </c>
      <c r="T10" t="s">
        <v>79</v>
      </c>
      <c r="U10" t="s">
        <v>1577</v>
      </c>
      <c r="V10" t="s">
        <v>622</v>
      </c>
      <c r="W10" t="s">
        <v>79</v>
      </c>
      <c r="X10" t="s">
        <v>79</v>
      </c>
      <c r="Y10" t="s">
        <v>79</v>
      </c>
      <c r="Z10" t="s">
        <v>625</v>
      </c>
      <c r="AA10" t="s">
        <v>79</v>
      </c>
      <c r="AB10" t="s">
        <v>79</v>
      </c>
      <c r="AC10" t="s">
        <v>1850</v>
      </c>
      <c r="AD10" t="s">
        <v>1851</v>
      </c>
      <c r="AE10" t="s">
        <v>1852</v>
      </c>
      <c r="AF10" t="s">
        <v>560</v>
      </c>
      <c r="AG10" t="s">
        <v>1853</v>
      </c>
      <c r="AH10" t="s">
        <v>1854</v>
      </c>
      <c r="AI10" t="s">
        <v>668</v>
      </c>
      <c r="AJ10" t="s">
        <v>829</v>
      </c>
      <c r="AK10" t="s">
        <v>1262</v>
      </c>
      <c r="AL10" t="s">
        <v>1855</v>
      </c>
      <c r="AM10" t="s">
        <v>79</v>
      </c>
    </row>
    <row r="11" spans="1:39" x14ac:dyDescent="0.35">
      <c r="A11" s="1" t="s">
        <v>1856</v>
      </c>
      <c r="B11" t="s">
        <v>79</v>
      </c>
      <c r="C11" t="s">
        <v>79</v>
      </c>
      <c r="D11" t="s">
        <v>79</v>
      </c>
      <c r="E11" t="s">
        <v>79</v>
      </c>
      <c r="F11" t="s">
        <v>1015</v>
      </c>
      <c r="G11" t="s">
        <v>676</v>
      </c>
      <c r="H11" t="s">
        <v>929</v>
      </c>
      <c r="I11" t="s">
        <v>929</v>
      </c>
      <c r="J11" t="s">
        <v>899</v>
      </c>
      <c r="K11" t="s">
        <v>477</v>
      </c>
      <c r="L11" t="s">
        <v>995</v>
      </c>
      <c r="M11" t="s">
        <v>416</v>
      </c>
      <c r="N11" t="s">
        <v>1857</v>
      </c>
      <c r="O11" t="s">
        <v>1836</v>
      </c>
      <c r="P11" t="s">
        <v>1005</v>
      </c>
      <c r="Q11" t="s">
        <v>1797</v>
      </c>
      <c r="R11" t="s">
        <v>656</v>
      </c>
      <c r="S11" t="s">
        <v>1858</v>
      </c>
      <c r="T11" t="s">
        <v>1859</v>
      </c>
      <c r="U11" t="s">
        <v>1838</v>
      </c>
      <c r="V11" t="s">
        <v>908</v>
      </c>
      <c r="W11" t="s">
        <v>416</v>
      </c>
      <c r="X11" t="s">
        <v>1860</v>
      </c>
      <c r="Y11" t="s">
        <v>120</v>
      </c>
      <c r="Z11" t="s">
        <v>1861</v>
      </c>
      <c r="AA11" t="s">
        <v>1862</v>
      </c>
      <c r="AB11" t="s">
        <v>1234</v>
      </c>
      <c r="AC11" t="s">
        <v>1863</v>
      </c>
      <c r="AD11" t="s">
        <v>1864</v>
      </c>
      <c r="AE11" t="s">
        <v>1865</v>
      </c>
      <c r="AF11" t="s">
        <v>1866</v>
      </c>
      <c r="AG11" t="s">
        <v>1867</v>
      </c>
      <c r="AH11" t="s">
        <v>227</v>
      </c>
      <c r="AI11" t="s">
        <v>1868</v>
      </c>
      <c r="AJ11" t="s">
        <v>445</v>
      </c>
      <c r="AK11" t="s">
        <v>1804</v>
      </c>
      <c r="AL11" t="s">
        <v>1125</v>
      </c>
      <c r="AM11" t="s">
        <v>682</v>
      </c>
    </row>
    <row r="12" spans="1:39" x14ac:dyDescent="0.35">
      <c r="A12" s="1" t="s">
        <v>1869</v>
      </c>
      <c r="B12" t="s">
        <v>79</v>
      </c>
      <c r="C12" t="s">
        <v>79</v>
      </c>
      <c r="D12" t="s">
        <v>79</v>
      </c>
      <c r="E12" t="s">
        <v>79</v>
      </c>
      <c r="F12" t="s">
        <v>1582</v>
      </c>
      <c r="G12" t="s">
        <v>417</v>
      </c>
      <c r="H12" t="s">
        <v>1581</v>
      </c>
      <c r="I12" t="s">
        <v>1666</v>
      </c>
      <c r="J12" t="s">
        <v>1403</v>
      </c>
      <c r="K12" t="s">
        <v>1870</v>
      </c>
      <c r="L12" t="s">
        <v>1871</v>
      </c>
      <c r="M12" t="s">
        <v>763</v>
      </c>
      <c r="N12" t="s">
        <v>604</v>
      </c>
      <c r="O12" t="s">
        <v>740</v>
      </c>
      <c r="P12" t="s">
        <v>1780</v>
      </c>
      <c r="Q12" t="s">
        <v>1225</v>
      </c>
      <c r="R12" t="s">
        <v>447</v>
      </c>
      <c r="S12" t="s">
        <v>1241</v>
      </c>
      <c r="T12" t="s">
        <v>563</v>
      </c>
      <c r="U12" t="s">
        <v>1872</v>
      </c>
      <c r="V12" t="s">
        <v>1873</v>
      </c>
      <c r="W12" t="s">
        <v>1874</v>
      </c>
      <c r="X12" t="s">
        <v>1779</v>
      </c>
      <c r="Y12" t="s">
        <v>1875</v>
      </c>
      <c r="Z12" t="s">
        <v>1876</v>
      </c>
      <c r="AA12" t="s">
        <v>1877</v>
      </c>
      <c r="AB12" t="s">
        <v>1878</v>
      </c>
      <c r="AC12" t="s">
        <v>1879</v>
      </c>
      <c r="AD12" t="s">
        <v>1880</v>
      </c>
      <c r="AE12" t="s">
        <v>1881</v>
      </c>
      <c r="AF12" t="s">
        <v>1882</v>
      </c>
      <c r="AG12" t="s">
        <v>1883</v>
      </c>
      <c r="AH12" t="s">
        <v>1884</v>
      </c>
      <c r="AI12" t="s">
        <v>1885</v>
      </c>
      <c r="AJ12" t="s">
        <v>1886</v>
      </c>
      <c r="AK12" t="s">
        <v>1887</v>
      </c>
      <c r="AL12" t="s">
        <v>1888</v>
      </c>
      <c r="AM12" t="s">
        <v>1889</v>
      </c>
    </row>
    <row r="13" spans="1:39" x14ac:dyDescent="0.35">
      <c r="A13" s="1" t="s">
        <v>1890</v>
      </c>
      <c r="B13" t="s">
        <v>79</v>
      </c>
      <c r="C13" t="s">
        <v>79</v>
      </c>
      <c r="D13" t="s">
        <v>79</v>
      </c>
      <c r="E13" t="s">
        <v>79</v>
      </c>
      <c r="F13" t="s">
        <v>1891</v>
      </c>
      <c r="G13" t="s">
        <v>1892</v>
      </c>
      <c r="H13" t="s">
        <v>1893</v>
      </c>
      <c r="I13" t="s">
        <v>1894</v>
      </c>
      <c r="J13" t="s">
        <v>1895</v>
      </c>
      <c r="K13" t="s">
        <v>1896</v>
      </c>
      <c r="L13" t="s">
        <v>1897</v>
      </c>
      <c r="M13" t="s">
        <v>1898</v>
      </c>
      <c r="N13" t="s">
        <v>1899</v>
      </c>
      <c r="O13" t="s">
        <v>1900</v>
      </c>
      <c r="P13" t="s">
        <v>1901</v>
      </c>
      <c r="Q13" t="s">
        <v>1902</v>
      </c>
      <c r="R13" t="s">
        <v>1903</v>
      </c>
      <c r="S13" t="s">
        <v>1904</v>
      </c>
      <c r="T13" t="s">
        <v>1905</v>
      </c>
      <c r="U13" t="s">
        <v>1906</v>
      </c>
      <c r="V13" t="s">
        <v>1907</v>
      </c>
      <c r="W13" t="s">
        <v>1908</v>
      </c>
      <c r="X13" t="s">
        <v>1909</v>
      </c>
      <c r="Y13" t="s">
        <v>1910</v>
      </c>
      <c r="Z13" t="s">
        <v>1911</v>
      </c>
      <c r="AA13" t="s">
        <v>1912</v>
      </c>
      <c r="AB13" t="s">
        <v>1913</v>
      </c>
      <c r="AC13" t="s">
        <v>1914</v>
      </c>
      <c r="AD13" t="s">
        <v>1915</v>
      </c>
      <c r="AE13" t="s">
        <v>1916</v>
      </c>
      <c r="AF13" t="s">
        <v>1917</v>
      </c>
      <c r="AG13" t="s">
        <v>1918</v>
      </c>
      <c r="AH13" t="s">
        <v>1919</v>
      </c>
      <c r="AI13" t="s">
        <v>1920</v>
      </c>
      <c r="AJ13" t="s">
        <v>1921</v>
      </c>
      <c r="AK13" t="s">
        <v>1922</v>
      </c>
      <c r="AL13" t="s">
        <v>1923</v>
      </c>
      <c r="AM13" t="s">
        <v>1924</v>
      </c>
    </row>
    <row r="14" spans="1:39" x14ac:dyDescent="0.35">
      <c r="A14" s="1" t="s">
        <v>1925</v>
      </c>
      <c r="B14" t="s">
        <v>79</v>
      </c>
      <c r="C14" t="s">
        <v>79</v>
      </c>
      <c r="D14" t="s">
        <v>79</v>
      </c>
      <c r="E14" t="s">
        <v>79</v>
      </c>
      <c r="F14" t="s">
        <v>79</v>
      </c>
      <c r="G14" t="s">
        <v>79</v>
      </c>
      <c r="H14" t="s">
        <v>79</v>
      </c>
      <c r="I14" t="s">
        <v>79</v>
      </c>
      <c r="J14" t="s">
        <v>79</v>
      </c>
      <c r="K14" t="s">
        <v>79</v>
      </c>
      <c r="L14" t="s">
        <v>79</v>
      </c>
      <c r="M14" t="s">
        <v>79</v>
      </c>
      <c r="N14" t="s">
        <v>79</v>
      </c>
      <c r="O14" t="s">
        <v>79</v>
      </c>
      <c r="P14" t="s">
        <v>79</v>
      </c>
      <c r="Q14" t="s">
        <v>79</v>
      </c>
      <c r="R14" t="s">
        <v>79</v>
      </c>
      <c r="S14" t="s">
        <v>79</v>
      </c>
      <c r="T14" t="s">
        <v>79</v>
      </c>
      <c r="U14" t="s">
        <v>79</v>
      </c>
      <c r="V14" t="s">
        <v>79</v>
      </c>
      <c r="W14" t="s">
        <v>1858</v>
      </c>
      <c r="X14" t="s">
        <v>1926</v>
      </c>
      <c r="Y14" t="s">
        <v>79</v>
      </c>
      <c r="Z14" t="s">
        <v>79</v>
      </c>
      <c r="AA14" t="s">
        <v>1180</v>
      </c>
      <c r="AB14" t="s">
        <v>1927</v>
      </c>
      <c r="AC14" t="s">
        <v>79</v>
      </c>
      <c r="AD14" t="s">
        <v>440</v>
      </c>
      <c r="AE14" t="s">
        <v>665</v>
      </c>
      <c r="AF14" t="s">
        <v>997</v>
      </c>
      <c r="AG14" t="s">
        <v>478</v>
      </c>
      <c r="AH14" t="s">
        <v>1928</v>
      </c>
      <c r="AI14" t="s">
        <v>79</v>
      </c>
      <c r="AJ14" t="s">
        <v>79</v>
      </c>
      <c r="AK14" t="s">
        <v>79</v>
      </c>
      <c r="AL14" t="s">
        <v>79</v>
      </c>
      <c r="AM14" t="s">
        <v>122</v>
      </c>
    </row>
    <row r="15" spans="1:39" x14ac:dyDescent="0.35">
      <c r="A15" s="1" t="s">
        <v>1929</v>
      </c>
      <c r="B15" t="s">
        <v>79</v>
      </c>
      <c r="C15" t="s">
        <v>79</v>
      </c>
      <c r="D15" t="s">
        <v>79</v>
      </c>
      <c r="E15" t="s">
        <v>79</v>
      </c>
      <c r="F15" t="s">
        <v>1930</v>
      </c>
      <c r="G15" t="s">
        <v>1931</v>
      </c>
      <c r="H15" t="s">
        <v>1932</v>
      </c>
      <c r="I15" t="s">
        <v>1933</v>
      </c>
      <c r="J15" t="s">
        <v>1934</v>
      </c>
      <c r="K15" t="s">
        <v>1935</v>
      </c>
      <c r="L15" t="s">
        <v>1936</v>
      </c>
      <c r="M15" t="s">
        <v>1937</v>
      </c>
      <c r="N15" t="s">
        <v>1938</v>
      </c>
      <c r="O15" t="s">
        <v>1939</v>
      </c>
      <c r="P15" t="s">
        <v>1940</v>
      </c>
      <c r="Q15" t="s">
        <v>1941</v>
      </c>
      <c r="R15" t="s">
        <v>1942</v>
      </c>
      <c r="S15" t="s">
        <v>1943</v>
      </c>
      <c r="T15" t="s">
        <v>1944</v>
      </c>
      <c r="U15" t="s">
        <v>1945</v>
      </c>
      <c r="V15" t="s">
        <v>1946</v>
      </c>
      <c r="W15" t="s">
        <v>1947</v>
      </c>
      <c r="X15" t="s">
        <v>1948</v>
      </c>
      <c r="Y15" t="s">
        <v>1949</v>
      </c>
      <c r="Z15" t="s">
        <v>1950</v>
      </c>
      <c r="AA15" t="s">
        <v>1825</v>
      </c>
      <c r="AB15" t="s">
        <v>1951</v>
      </c>
      <c r="AC15" t="s">
        <v>1952</v>
      </c>
      <c r="AD15" t="s">
        <v>1953</v>
      </c>
      <c r="AE15" t="s">
        <v>1954</v>
      </c>
      <c r="AF15" t="s">
        <v>1955</v>
      </c>
      <c r="AG15" t="s">
        <v>1956</v>
      </c>
      <c r="AH15" t="s">
        <v>1957</v>
      </c>
      <c r="AI15" t="s">
        <v>1958</v>
      </c>
      <c r="AJ15" t="s">
        <v>1959</v>
      </c>
      <c r="AK15" t="s">
        <v>1960</v>
      </c>
      <c r="AL15" t="s">
        <v>1961</v>
      </c>
      <c r="AM15" t="s">
        <v>1962</v>
      </c>
    </row>
    <row r="16" spans="1:39" x14ac:dyDescent="0.35">
      <c r="A16" s="1" t="s">
        <v>1963</v>
      </c>
      <c r="B16" t="s">
        <v>79</v>
      </c>
      <c r="C16" t="s">
        <v>79</v>
      </c>
      <c r="D16" t="s">
        <v>79</v>
      </c>
      <c r="E16" t="s">
        <v>79</v>
      </c>
      <c r="F16" t="s">
        <v>1964</v>
      </c>
      <c r="G16" t="s">
        <v>1965</v>
      </c>
      <c r="H16" t="s">
        <v>679</v>
      </c>
      <c r="I16" t="s">
        <v>1019</v>
      </c>
      <c r="J16" t="s">
        <v>759</v>
      </c>
      <c r="K16" t="s">
        <v>1523</v>
      </c>
      <c r="L16" t="s">
        <v>1966</v>
      </c>
      <c r="M16" t="s">
        <v>1819</v>
      </c>
      <c r="N16" t="s">
        <v>1498</v>
      </c>
      <c r="O16" t="s">
        <v>1967</v>
      </c>
      <c r="P16" t="s">
        <v>1968</v>
      </c>
      <c r="Q16" t="s">
        <v>1969</v>
      </c>
      <c r="R16" t="s">
        <v>1970</v>
      </c>
      <c r="S16" t="s">
        <v>1971</v>
      </c>
      <c r="T16" t="s">
        <v>1972</v>
      </c>
      <c r="U16" t="s">
        <v>1973</v>
      </c>
      <c r="V16" t="s">
        <v>1974</v>
      </c>
      <c r="W16" t="s">
        <v>1975</v>
      </c>
      <c r="X16" t="s">
        <v>1976</v>
      </c>
      <c r="Y16" t="s">
        <v>1977</v>
      </c>
      <c r="Z16" t="s">
        <v>561</v>
      </c>
      <c r="AA16" t="s">
        <v>79</v>
      </c>
      <c r="AB16" t="s">
        <v>79</v>
      </c>
      <c r="AC16" t="s">
        <v>560</v>
      </c>
      <c r="AD16" t="s">
        <v>1237</v>
      </c>
      <c r="AE16" t="s">
        <v>1978</v>
      </c>
      <c r="AF16" t="s">
        <v>1979</v>
      </c>
      <c r="AG16" t="s">
        <v>1980</v>
      </c>
      <c r="AH16" t="s">
        <v>1135</v>
      </c>
      <c r="AI16" t="s">
        <v>571</v>
      </c>
      <c r="AJ16" t="s">
        <v>230</v>
      </c>
      <c r="AK16" t="s">
        <v>1981</v>
      </c>
      <c r="AL16" t="s">
        <v>1982</v>
      </c>
      <c r="AM16" t="s">
        <v>1369</v>
      </c>
    </row>
    <row r="17" spans="1:39" x14ac:dyDescent="0.35">
      <c r="A17" s="1" t="s">
        <v>1983</v>
      </c>
      <c r="B17" t="s">
        <v>79</v>
      </c>
      <c r="C17" t="s">
        <v>79</v>
      </c>
      <c r="D17" t="s">
        <v>79</v>
      </c>
      <c r="E17" t="s">
        <v>79</v>
      </c>
      <c r="F17" t="s">
        <v>900</v>
      </c>
      <c r="G17" t="s">
        <v>1984</v>
      </c>
      <c r="H17" t="s">
        <v>997</v>
      </c>
      <c r="I17" t="s">
        <v>673</v>
      </c>
      <c r="J17" t="s">
        <v>676</v>
      </c>
      <c r="K17" t="s">
        <v>674</v>
      </c>
      <c r="L17" t="s">
        <v>907</v>
      </c>
      <c r="M17" t="s">
        <v>1804</v>
      </c>
      <c r="N17" t="s">
        <v>1985</v>
      </c>
      <c r="O17" t="s">
        <v>999</v>
      </c>
      <c r="P17" t="s">
        <v>1806</v>
      </c>
      <c r="Q17" t="s">
        <v>1577</v>
      </c>
      <c r="R17" t="s">
        <v>1986</v>
      </c>
      <c r="S17" t="s">
        <v>1987</v>
      </c>
      <c r="T17" t="s">
        <v>1988</v>
      </c>
      <c r="U17" t="s">
        <v>930</v>
      </c>
      <c r="V17" t="s">
        <v>927</v>
      </c>
      <c r="W17" t="s">
        <v>1347</v>
      </c>
      <c r="X17" t="s">
        <v>1268</v>
      </c>
      <c r="Y17" t="s">
        <v>1989</v>
      </c>
      <c r="Z17" t="s">
        <v>1661</v>
      </c>
      <c r="AA17" t="s">
        <v>1261</v>
      </c>
      <c r="AB17" t="s">
        <v>1990</v>
      </c>
      <c r="AC17" t="s">
        <v>908</v>
      </c>
      <c r="AD17" t="s">
        <v>924</v>
      </c>
      <c r="AE17" t="s">
        <v>1991</v>
      </c>
      <c r="AF17" t="s">
        <v>1992</v>
      </c>
      <c r="AG17" t="s">
        <v>1993</v>
      </c>
      <c r="AH17" t="s">
        <v>1785</v>
      </c>
      <c r="AI17" t="s">
        <v>1115</v>
      </c>
      <c r="AJ17" t="s">
        <v>1994</v>
      </c>
      <c r="AK17" t="s">
        <v>564</v>
      </c>
      <c r="AL17" t="s">
        <v>1995</v>
      </c>
      <c r="AM17" t="s">
        <v>1996</v>
      </c>
    </row>
    <row r="18" spans="1:39" x14ac:dyDescent="0.35">
      <c r="A18" s="1" t="s">
        <v>1997</v>
      </c>
      <c r="B18" t="s">
        <v>79</v>
      </c>
      <c r="C18" t="s">
        <v>79</v>
      </c>
      <c r="D18" t="s">
        <v>79</v>
      </c>
      <c r="E18" t="s">
        <v>79</v>
      </c>
      <c r="F18" t="s">
        <v>1816</v>
      </c>
      <c r="G18" t="s">
        <v>836</v>
      </c>
      <c r="H18" t="s">
        <v>1998</v>
      </c>
      <c r="I18" t="s">
        <v>836</v>
      </c>
      <c r="J18" t="s">
        <v>1931</v>
      </c>
      <c r="K18" t="s">
        <v>1999</v>
      </c>
      <c r="L18" t="s">
        <v>2000</v>
      </c>
      <c r="M18" t="s">
        <v>2001</v>
      </c>
      <c r="N18" t="s">
        <v>2002</v>
      </c>
      <c r="O18" t="s">
        <v>2003</v>
      </c>
      <c r="P18" t="s">
        <v>2004</v>
      </c>
      <c r="Q18" t="s">
        <v>2005</v>
      </c>
      <c r="R18" t="s">
        <v>2006</v>
      </c>
      <c r="S18" t="s">
        <v>2007</v>
      </c>
      <c r="T18" t="s">
        <v>2008</v>
      </c>
      <c r="U18" t="s">
        <v>2009</v>
      </c>
      <c r="V18" t="s">
        <v>2010</v>
      </c>
      <c r="W18" t="s">
        <v>2011</v>
      </c>
      <c r="X18" t="s">
        <v>2012</v>
      </c>
      <c r="Y18" t="s">
        <v>2013</v>
      </c>
      <c r="Z18" t="s">
        <v>2014</v>
      </c>
      <c r="AA18" t="s">
        <v>2015</v>
      </c>
      <c r="AB18" t="s">
        <v>2016</v>
      </c>
      <c r="AC18" t="s">
        <v>2017</v>
      </c>
      <c r="AD18" t="s">
        <v>2018</v>
      </c>
      <c r="AE18" t="s">
        <v>2019</v>
      </c>
      <c r="AF18" t="s">
        <v>2020</v>
      </c>
      <c r="AG18" t="s">
        <v>2021</v>
      </c>
      <c r="AH18" t="s">
        <v>2022</v>
      </c>
      <c r="AI18" t="s">
        <v>2023</v>
      </c>
      <c r="AJ18" t="s">
        <v>2024</v>
      </c>
      <c r="AK18" t="s">
        <v>2025</v>
      </c>
      <c r="AL18" t="s">
        <v>2026</v>
      </c>
      <c r="AM18" t="s">
        <v>2027</v>
      </c>
    </row>
    <row r="19" spans="1:39" x14ac:dyDescent="0.35">
      <c r="A19" s="1" t="s">
        <v>2028</v>
      </c>
      <c r="B19" t="s">
        <v>79</v>
      </c>
      <c r="C19" t="s">
        <v>79</v>
      </c>
      <c r="D19" t="s">
        <v>79</v>
      </c>
      <c r="E19" t="s">
        <v>79</v>
      </c>
      <c r="F19" t="s">
        <v>79</v>
      </c>
      <c r="G19" t="s">
        <v>79</v>
      </c>
      <c r="H19" t="s">
        <v>79</v>
      </c>
      <c r="I19" t="s">
        <v>79</v>
      </c>
      <c r="J19" t="s">
        <v>79</v>
      </c>
      <c r="K19" t="s">
        <v>79</v>
      </c>
      <c r="L19" t="s">
        <v>79</v>
      </c>
      <c r="M19" t="s">
        <v>79</v>
      </c>
      <c r="N19" t="s">
        <v>79</v>
      </c>
      <c r="O19" t="s">
        <v>79</v>
      </c>
      <c r="P19" t="s">
        <v>79</v>
      </c>
      <c r="Q19" t="s">
        <v>79</v>
      </c>
      <c r="R19" t="s">
        <v>79</v>
      </c>
      <c r="S19" t="s">
        <v>79</v>
      </c>
      <c r="T19" t="s">
        <v>79</v>
      </c>
      <c r="U19" t="s">
        <v>79</v>
      </c>
      <c r="V19" t="s">
        <v>79</v>
      </c>
      <c r="W19" t="s">
        <v>79</v>
      </c>
      <c r="X19" t="s">
        <v>79</v>
      </c>
      <c r="Y19" t="s">
        <v>79</v>
      </c>
      <c r="Z19" t="s">
        <v>2029</v>
      </c>
      <c r="AA19" t="s">
        <v>2030</v>
      </c>
      <c r="AB19" t="s">
        <v>2031</v>
      </c>
      <c r="AC19" t="s">
        <v>2032</v>
      </c>
      <c r="AD19" t="s">
        <v>2033</v>
      </c>
      <c r="AE19" t="s">
        <v>2034</v>
      </c>
      <c r="AF19" t="s">
        <v>2035</v>
      </c>
      <c r="AG19" t="s">
        <v>2036</v>
      </c>
      <c r="AH19" t="s">
        <v>2037</v>
      </c>
      <c r="AI19" t="s">
        <v>2038</v>
      </c>
      <c r="AJ19" t="s">
        <v>2039</v>
      </c>
      <c r="AK19" t="s">
        <v>2040</v>
      </c>
      <c r="AL19" t="s">
        <v>2041</v>
      </c>
      <c r="AM19" t="s">
        <v>2042</v>
      </c>
    </row>
    <row r="20" spans="1:39" x14ac:dyDescent="0.35">
      <c r="A20" s="1" t="s">
        <v>2043</v>
      </c>
      <c r="B20" t="s">
        <v>79</v>
      </c>
      <c r="C20" t="s">
        <v>79</v>
      </c>
      <c r="D20" t="s">
        <v>79</v>
      </c>
      <c r="E20" t="s">
        <v>79</v>
      </c>
      <c r="F20" t="s">
        <v>663</v>
      </c>
      <c r="G20" t="s">
        <v>1007</v>
      </c>
      <c r="H20" t="s">
        <v>830</v>
      </c>
      <c r="I20" t="s">
        <v>754</v>
      </c>
      <c r="J20" t="s">
        <v>1010</v>
      </c>
      <c r="K20" t="s">
        <v>754</v>
      </c>
      <c r="L20" t="s">
        <v>623</v>
      </c>
      <c r="M20" t="s">
        <v>661</v>
      </c>
      <c r="N20" t="s">
        <v>664</v>
      </c>
      <c r="O20" t="s">
        <v>906</v>
      </c>
      <c r="P20" t="s">
        <v>2044</v>
      </c>
      <c r="Q20" t="s">
        <v>2045</v>
      </c>
      <c r="R20" t="s">
        <v>2046</v>
      </c>
      <c r="S20" t="s">
        <v>2047</v>
      </c>
      <c r="T20" t="s">
        <v>902</v>
      </c>
      <c r="U20" t="s">
        <v>2048</v>
      </c>
      <c r="V20" t="s">
        <v>723</v>
      </c>
      <c r="W20" t="s">
        <v>2049</v>
      </c>
      <c r="X20" t="s">
        <v>440</v>
      </c>
      <c r="Y20" t="s">
        <v>830</v>
      </c>
      <c r="Z20" t="s">
        <v>1142</v>
      </c>
      <c r="AA20" t="s">
        <v>720</v>
      </c>
      <c r="AB20" t="s">
        <v>1577</v>
      </c>
      <c r="AC20" t="s">
        <v>79</v>
      </c>
      <c r="AD20" t="s">
        <v>79</v>
      </c>
      <c r="AE20" t="s">
        <v>79</v>
      </c>
      <c r="AF20" t="s">
        <v>79</v>
      </c>
      <c r="AG20" t="s">
        <v>79</v>
      </c>
      <c r="AH20" t="s">
        <v>79</v>
      </c>
      <c r="AI20" t="s">
        <v>79</v>
      </c>
      <c r="AJ20" t="s">
        <v>79</v>
      </c>
      <c r="AK20" t="s">
        <v>79</v>
      </c>
      <c r="AL20" t="s">
        <v>79</v>
      </c>
      <c r="AM20" t="s">
        <v>79</v>
      </c>
    </row>
    <row r="21" spans="1:39" x14ac:dyDescent="0.35">
      <c r="A21" s="1" t="s">
        <v>2050</v>
      </c>
      <c r="B21" t="s">
        <v>79</v>
      </c>
      <c r="C21" t="s">
        <v>79</v>
      </c>
      <c r="D21" t="s">
        <v>79</v>
      </c>
      <c r="E21" t="s">
        <v>79</v>
      </c>
      <c r="F21" t="s">
        <v>79</v>
      </c>
      <c r="G21" t="s">
        <v>79</v>
      </c>
      <c r="H21" t="s">
        <v>79</v>
      </c>
      <c r="I21" t="s">
        <v>676</v>
      </c>
      <c r="J21" t="s">
        <v>79</v>
      </c>
      <c r="K21" t="s">
        <v>79</v>
      </c>
      <c r="L21" t="s">
        <v>79</v>
      </c>
      <c r="M21" t="s">
        <v>79</v>
      </c>
      <c r="N21" t="s">
        <v>79</v>
      </c>
      <c r="O21" t="s">
        <v>79</v>
      </c>
      <c r="P21" t="s">
        <v>79</v>
      </c>
      <c r="Q21" t="s">
        <v>79</v>
      </c>
      <c r="R21" t="s">
        <v>79</v>
      </c>
      <c r="S21" t="s">
        <v>79</v>
      </c>
      <c r="T21" t="s">
        <v>79</v>
      </c>
      <c r="U21" t="s">
        <v>2051</v>
      </c>
      <c r="V21" t="s">
        <v>79</v>
      </c>
      <c r="W21" t="s">
        <v>79</v>
      </c>
      <c r="X21" t="s">
        <v>79</v>
      </c>
      <c r="Y21" t="s">
        <v>79</v>
      </c>
      <c r="Z21" t="s">
        <v>79</v>
      </c>
      <c r="AA21" t="s">
        <v>79</v>
      </c>
      <c r="AB21" t="s">
        <v>1811</v>
      </c>
      <c r="AC21" t="s">
        <v>899</v>
      </c>
      <c r="AD21" t="s">
        <v>673</v>
      </c>
      <c r="AE21" t="s">
        <v>669</v>
      </c>
      <c r="AF21" t="s">
        <v>2052</v>
      </c>
      <c r="AG21" t="s">
        <v>2053</v>
      </c>
      <c r="AH21" t="s">
        <v>1708</v>
      </c>
      <c r="AI21" t="s">
        <v>79</v>
      </c>
      <c r="AJ21" t="s">
        <v>2054</v>
      </c>
      <c r="AK21" t="s">
        <v>1896</v>
      </c>
      <c r="AL21" t="s">
        <v>2055</v>
      </c>
      <c r="AM21" t="s">
        <v>2056</v>
      </c>
    </row>
    <row r="22" spans="1:39" x14ac:dyDescent="0.35">
      <c r="A22" s="1" t="s">
        <v>2057</v>
      </c>
      <c r="B22" t="s">
        <v>79</v>
      </c>
      <c r="C22" t="s">
        <v>79</v>
      </c>
      <c r="D22" t="s">
        <v>79</v>
      </c>
      <c r="E22" t="s">
        <v>79</v>
      </c>
      <c r="F22" t="s">
        <v>79</v>
      </c>
      <c r="G22" t="s">
        <v>79</v>
      </c>
      <c r="H22" t="s">
        <v>79</v>
      </c>
      <c r="I22" t="s">
        <v>676</v>
      </c>
      <c r="J22" t="s">
        <v>79</v>
      </c>
      <c r="K22" t="s">
        <v>1803</v>
      </c>
      <c r="L22" t="s">
        <v>1951</v>
      </c>
      <c r="M22" t="s">
        <v>1951</v>
      </c>
      <c r="N22" t="s">
        <v>79</v>
      </c>
      <c r="O22" t="s">
        <v>79</v>
      </c>
      <c r="P22" t="s">
        <v>79</v>
      </c>
      <c r="Q22" t="s">
        <v>79</v>
      </c>
      <c r="R22" t="s">
        <v>79</v>
      </c>
      <c r="S22" t="s">
        <v>79</v>
      </c>
      <c r="T22" t="s">
        <v>79</v>
      </c>
      <c r="U22" t="s">
        <v>79</v>
      </c>
      <c r="V22" t="s">
        <v>79</v>
      </c>
      <c r="W22" t="s">
        <v>79</v>
      </c>
      <c r="X22" t="s">
        <v>79</v>
      </c>
      <c r="Y22" t="s">
        <v>79</v>
      </c>
      <c r="Z22" t="s">
        <v>79</v>
      </c>
      <c r="AA22" t="s">
        <v>79</v>
      </c>
      <c r="AB22" t="s">
        <v>79</v>
      </c>
      <c r="AC22" t="s">
        <v>79</v>
      </c>
      <c r="AD22" t="s">
        <v>79</v>
      </c>
      <c r="AE22" t="s">
        <v>79</v>
      </c>
      <c r="AF22" t="s">
        <v>79</v>
      </c>
      <c r="AG22" t="s">
        <v>79</v>
      </c>
      <c r="AH22" t="s">
        <v>79</v>
      </c>
      <c r="AI22" t="s">
        <v>79</v>
      </c>
      <c r="AJ22" t="s">
        <v>79</v>
      </c>
      <c r="AK22" t="s">
        <v>79</v>
      </c>
      <c r="AL22" t="s">
        <v>79</v>
      </c>
      <c r="AM22" t="s">
        <v>2058</v>
      </c>
    </row>
    <row r="23" spans="1:39" x14ac:dyDescent="0.35">
      <c r="A23" s="1" t="s">
        <v>2059</v>
      </c>
      <c r="B23" t="s">
        <v>79</v>
      </c>
      <c r="C23" t="s">
        <v>79</v>
      </c>
      <c r="D23" t="s">
        <v>79</v>
      </c>
      <c r="E23" t="s">
        <v>79</v>
      </c>
      <c r="F23" t="s">
        <v>1704</v>
      </c>
      <c r="G23" t="s">
        <v>827</v>
      </c>
      <c r="H23" t="s">
        <v>1894</v>
      </c>
      <c r="I23" t="s">
        <v>500</v>
      </c>
      <c r="J23" t="s">
        <v>669</v>
      </c>
      <c r="K23" t="s">
        <v>836</v>
      </c>
      <c r="L23" t="s">
        <v>2060</v>
      </c>
      <c r="M23" t="s">
        <v>626</v>
      </c>
      <c r="N23" t="s">
        <v>2061</v>
      </c>
      <c r="O23" t="s">
        <v>2062</v>
      </c>
      <c r="P23" t="s">
        <v>2063</v>
      </c>
      <c r="Q23" t="s">
        <v>2064</v>
      </c>
      <c r="R23" t="s">
        <v>2065</v>
      </c>
      <c r="S23" t="s">
        <v>2066</v>
      </c>
      <c r="T23" t="s">
        <v>2067</v>
      </c>
      <c r="U23" t="s">
        <v>2068</v>
      </c>
      <c r="V23" t="s">
        <v>2069</v>
      </c>
      <c r="W23" t="s">
        <v>2070</v>
      </c>
      <c r="X23" t="s">
        <v>2071</v>
      </c>
      <c r="Y23" t="s">
        <v>1662</v>
      </c>
      <c r="Z23" t="s">
        <v>1851</v>
      </c>
      <c r="AA23" t="s">
        <v>2072</v>
      </c>
      <c r="AB23" t="s">
        <v>2073</v>
      </c>
      <c r="AC23" t="s">
        <v>2074</v>
      </c>
      <c r="AD23" t="s">
        <v>127</v>
      </c>
      <c r="AE23" t="s">
        <v>1534</v>
      </c>
      <c r="AF23" t="s">
        <v>2075</v>
      </c>
      <c r="AG23" t="s">
        <v>2076</v>
      </c>
      <c r="AH23" t="s">
        <v>2077</v>
      </c>
      <c r="AI23" t="s">
        <v>2078</v>
      </c>
      <c r="AJ23" t="s">
        <v>279</v>
      </c>
      <c r="AK23" t="s">
        <v>2079</v>
      </c>
      <c r="AL23" t="s">
        <v>2080</v>
      </c>
      <c r="AM23" t="s">
        <v>2081</v>
      </c>
    </row>
    <row r="24" spans="1:39" x14ac:dyDescent="0.35">
      <c r="A24" s="1" t="s">
        <v>2082</v>
      </c>
      <c r="B24" t="s">
        <v>79</v>
      </c>
      <c r="C24" t="s">
        <v>79</v>
      </c>
      <c r="D24" t="s">
        <v>79</v>
      </c>
      <c r="E24" t="s">
        <v>79</v>
      </c>
      <c r="F24" t="s">
        <v>440</v>
      </c>
      <c r="G24" t="s">
        <v>675</v>
      </c>
      <c r="H24" t="s">
        <v>836</v>
      </c>
      <c r="I24" t="s">
        <v>2083</v>
      </c>
      <c r="J24" t="s">
        <v>2084</v>
      </c>
      <c r="K24" t="s">
        <v>836</v>
      </c>
      <c r="L24" t="s">
        <v>2085</v>
      </c>
      <c r="M24" t="s">
        <v>1264</v>
      </c>
      <c r="N24" t="s">
        <v>1404</v>
      </c>
      <c r="O24" t="s">
        <v>2086</v>
      </c>
      <c r="P24" t="s">
        <v>1366</v>
      </c>
      <c r="Q24" t="s">
        <v>2087</v>
      </c>
      <c r="R24" t="s">
        <v>1571</v>
      </c>
      <c r="S24" t="s">
        <v>2088</v>
      </c>
      <c r="T24" t="s">
        <v>2089</v>
      </c>
      <c r="U24" t="s">
        <v>1524</v>
      </c>
      <c r="V24" t="s">
        <v>2090</v>
      </c>
      <c r="W24" t="s">
        <v>2091</v>
      </c>
      <c r="X24" t="s">
        <v>2092</v>
      </c>
      <c r="Y24" t="s">
        <v>1565</v>
      </c>
      <c r="Z24" t="s">
        <v>2093</v>
      </c>
      <c r="AA24" t="s">
        <v>2094</v>
      </c>
      <c r="AB24" t="s">
        <v>2095</v>
      </c>
      <c r="AC24" t="s">
        <v>1410</v>
      </c>
      <c r="AD24" t="s">
        <v>598</v>
      </c>
      <c r="AE24" t="s">
        <v>2096</v>
      </c>
      <c r="AF24" t="s">
        <v>2097</v>
      </c>
      <c r="AG24" t="s">
        <v>2098</v>
      </c>
      <c r="AH24" t="s">
        <v>1363</v>
      </c>
      <c r="AI24" t="s">
        <v>2099</v>
      </c>
      <c r="AJ24" t="s">
        <v>2100</v>
      </c>
      <c r="AK24" t="s">
        <v>2101</v>
      </c>
      <c r="AL24" t="s">
        <v>2102</v>
      </c>
      <c r="AM24" t="s">
        <v>2103</v>
      </c>
    </row>
    <row r="25" spans="1:39" x14ac:dyDescent="0.35">
      <c r="A25" s="1" t="s">
        <v>2104</v>
      </c>
      <c r="B25" t="s">
        <v>79</v>
      </c>
      <c r="C25" t="s">
        <v>79</v>
      </c>
      <c r="D25" t="s">
        <v>79</v>
      </c>
      <c r="E25" t="s">
        <v>79</v>
      </c>
      <c r="F25" t="s">
        <v>79</v>
      </c>
      <c r="G25" t="s">
        <v>79</v>
      </c>
      <c r="H25" t="s">
        <v>79</v>
      </c>
      <c r="I25" t="s">
        <v>79</v>
      </c>
      <c r="J25" t="s">
        <v>79</v>
      </c>
      <c r="K25" t="s">
        <v>79</v>
      </c>
      <c r="L25" t="s">
        <v>79</v>
      </c>
      <c r="M25" t="s">
        <v>79</v>
      </c>
      <c r="N25" t="s">
        <v>79</v>
      </c>
      <c r="O25" t="s">
        <v>79</v>
      </c>
      <c r="P25" t="s">
        <v>79</v>
      </c>
      <c r="Q25" t="s">
        <v>79</v>
      </c>
      <c r="R25" t="s">
        <v>79</v>
      </c>
      <c r="S25" t="s">
        <v>79</v>
      </c>
      <c r="T25" t="s">
        <v>79</v>
      </c>
      <c r="U25" t="s">
        <v>79</v>
      </c>
      <c r="V25" t="s">
        <v>79</v>
      </c>
      <c r="W25" t="s">
        <v>79</v>
      </c>
      <c r="X25" t="s">
        <v>79</v>
      </c>
      <c r="Y25" t="s">
        <v>79</v>
      </c>
      <c r="Z25" t="s">
        <v>79</v>
      </c>
      <c r="AA25" t="s">
        <v>79</v>
      </c>
      <c r="AB25" t="s">
        <v>79</v>
      </c>
      <c r="AC25" t="s">
        <v>79</v>
      </c>
      <c r="AD25" t="s">
        <v>79</v>
      </c>
      <c r="AE25" t="s">
        <v>675</v>
      </c>
      <c r="AF25" t="s">
        <v>1840</v>
      </c>
      <c r="AG25" t="s">
        <v>720</v>
      </c>
      <c r="AH25" t="s">
        <v>1803</v>
      </c>
      <c r="AI25" t="s">
        <v>2105</v>
      </c>
      <c r="AJ25" t="s">
        <v>1804</v>
      </c>
      <c r="AK25" t="s">
        <v>678</v>
      </c>
      <c r="AL25" t="s">
        <v>723</v>
      </c>
      <c r="AM25" t="s">
        <v>2106</v>
      </c>
    </row>
    <row r="26" spans="1:39" x14ac:dyDescent="0.35">
      <c r="A26" s="1" t="s">
        <v>2107</v>
      </c>
      <c r="B26" t="s">
        <v>79</v>
      </c>
      <c r="C26" t="s">
        <v>79</v>
      </c>
      <c r="D26" t="s">
        <v>79</v>
      </c>
      <c r="E26" t="s">
        <v>79</v>
      </c>
      <c r="F26" t="s">
        <v>440</v>
      </c>
      <c r="G26" t="s">
        <v>675</v>
      </c>
      <c r="H26" t="s">
        <v>836</v>
      </c>
      <c r="I26" t="s">
        <v>2083</v>
      </c>
      <c r="J26" t="s">
        <v>2084</v>
      </c>
      <c r="K26" t="s">
        <v>2108</v>
      </c>
      <c r="L26" t="s">
        <v>1267</v>
      </c>
      <c r="M26" t="s">
        <v>2109</v>
      </c>
      <c r="N26" t="s">
        <v>2110</v>
      </c>
      <c r="O26" t="s">
        <v>1830</v>
      </c>
      <c r="P26" t="s">
        <v>2111</v>
      </c>
      <c r="Q26" t="s">
        <v>2112</v>
      </c>
      <c r="R26" t="s">
        <v>1812</v>
      </c>
      <c r="S26" t="s">
        <v>2113</v>
      </c>
      <c r="T26" t="s">
        <v>2114</v>
      </c>
      <c r="U26" t="s">
        <v>2115</v>
      </c>
      <c r="V26" t="s">
        <v>662</v>
      </c>
      <c r="W26" t="s">
        <v>2116</v>
      </c>
      <c r="X26" t="s">
        <v>491</v>
      </c>
      <c r="Y26" t="s">
        <v>2117</v>
      </c>
      <c r="Z26" t="s">
        <v>444</v>
      </c>
      <c r="AA26" t="s">
        <v>771</v>
      </c>
      <c r="AB26" t="s">
        <v>2118</v>
      </c>
      <c r="AC26" t="s">
        <v>2119</v>
      </c>
      <c r="AD26" t="s">
        <v>1123</v>
      </c>
      <c r="AE26" t="s">
        <v>2120</v>
      </c>
      <c r="AF26" t="s">
        <v>2121</v>
      </c>
      <c r="AG26" t="s">
        <v>2122</v>
      </c>
      <c r="AH26" t="s">
        <v>2123</v>
      </c>
      <c r="AI26" t="s">
        <v>612</v>
      </c>
      <c r="AJ26" t="s">
        <v>1120</v>
      </c>
      <c r="AK26" t="s">
        <v>2124</v>
      </c>
      <c r="AL26" t="s">
        <v>666</v>
      </c>
      <c r="AM26" t="s">
        <v>2125</v>
      </c>
    </row>
    <row r="27" spans="1:39" x14ac:dyDescent="0.35">
      <c r="A27" s="1" t="s">
        <v>2126</v>
      </c>
      <c r="B27" t="s">
        <v>79</v>
      </c>
      <c r="C27" t="s">
        <v>79</v>
      </c>
      <c r="D27" t="s">
        <v>79</v>
      </c>
      <c r="E27" t="s">
        <v>79</v>
      </c>
      <c r="F27" t="s">
        <v>79</v>
      </c>
      <c r="G27" t="s">
        <v>79</v>
      </c>
      <c r="H27" t="s">
        <v>79</v>
      </c>
      <c r="I27" t="s">
        <v>79</v>
      </c>
      <c r="J27" t="s">
        <v>79</v>
      </c>
      <c r="K27" t="s">
        <v>663</v>
      </c>
      <c r="L27" t="s">
        <v>738</v>
      </c>
      <c r="M27" t="s">
        <v>1142</v>
      </c>
      <c r="N27" t="s">
        <v>646</v>
      </c>
      <c r="O27" t="s">
        <v>1143</v>
      </c>
      <c r="P27" t="s">
        <v>1144</v>
      </c>
      <c r="Q27" t="s">
        <v>1128</v>
      </c>
      <c r="R27" t="s">
        <v>1145</v>
      </c>
      <c r="S27" t="s">
        <v>1146</v>
      </c>
      <c r="T27" t="s">
        <v>1147</v>
      </c>
      <c r="U27" t="s">
        <v>634</v>
      </c>
      <c r="V27" t="s">
        <v>1148</v>
      </c>
      <c r="W27" t="s">
        <v>1149</v>
      </c>
      <c r="X27" t="s">
        <v>1150</v>
      </c>
      <c r="Y27" t="s">
        <v>1151</v>
      </c>
      <c r="Z27" t="s">
        <v>1152</v>
      </c>
      <c r="AA27" t="s">
        <v>1153</v>
      </c>
      <c r="AB27" t="s">
        <v>1154</v>
      </c>
      <c r="AC27" t="s">
        <v>1155</v>
      </c>
      <c r="AD27" t="s">
        <v>1156</v>
      </c>
      <c r="AE27" t="s">
        <v>1157</v>
      </c>
      <c r="AF27" t="s">
        <v>1158</v>
      </c>
      <c r="AG27" t="s">
        <v>1159</v>
      </c>
      <c r="AH27" t="s">
        <v>2127</v>
      </c>
      <c r="AI27" t="s">
        <v>2128</v>
      </c>
      <c r="AJ27" t="s">
        <v>2129</v>
      </c>
      <c r="AK27" t="s">
        <v>2130</v>
      </c>
      <c r="AL27" t="s">
        <v>2131</v>
      </c>
      <c r="AM27" t="s">
        <v>2132</v>
      </c>
    </row>
    <row r="28" spans="1:39" x14ac:dyDescent="0.35">
      <c r="A28" s="1" t="s">
        <v>2133</v>
      </c>
      <c r="B28" t="s">
        <v>79</v>
      </c>
      <c r="C28" t="s">
        <v>79</v>
      </c>
      <c r="D28" t="s">
        <v>79</v>
      </c>
      <c r="E28" t="s">
        <v>79</v>
      </c>
      <c r="F28" t="s">
        <v>754</v>
      </c>
      <c r="G28" t="s">
        <v>754</v>
      </c>
      <c r="H28" t="s">
        <v>667</v>
      </c>
      <c r="I28" t="s">
        <v>479</v>
      </c>
      <c r="J28" t="s">
        <v>2134</v>
      </c>
      <c r="K28" t="s">
        <v>1346</v>
      </c>
      <c r="L28" t="s">
        <v>663</v>
      </c>
      <c r="M28" t="s">
        <v>738</v>
      </c>
      <c r="N28" t="s">
        <v>1142</v>
      </c>
      <c r="O28" t="s">
        <v>646</v>
      </c>
      <c r="P28" t="s">
        <v>1143</v>
      </c>
      <c r="Q28" t="s">
        <v>1144</v>
      </c>
      <c r="R28" t="s">
        <v>1128</v>
      </c>
      <c r="S28" t="s">
        <v>1145</v>
      </c>
      <c r="T28" t="s">
        <v>1146</v>
      </c>
      <c r="U28" t="s">
        <v>1147</v>
      </c>
      <c r="V28" t="s">
        <v>634</v>
      </c>
      <c r="W28" t="s">
        <v>636</v>
      </c>
      <c r="X28" t="s">
        <v>1149</v>
      </c>
      <c r="Y28" t="s">
        <v>1150</v>
      </c>
      <c r="Z28" t="s">
        <v>1151</v>
      </c>
      <c r="AA28" t="s">
        <v>1152</v>
      </c>
      <c r="AB28" t="s">
        <v>1153</v>
      </c>
      <c r="AC28" t="s">
        <v>1154</v>
      </c>
      <c r="AD28" t="s">
        <v>1155</v>
      </c>
      <c r="AE28" t="s">
        <v>1156</v>
      </c>
      <c r="AF28" t="s">
        <v>1157</v>
      </c>
      <c r="AG28" t="s">
        <v>1158</v>
      </c>
      <c r="AH28" t="s">
        <v>2135</v>
      </c>
      <c r="AI28" t="s">
        <v>2127</v>
      </c>
      <c r="AJ28" t="s">
        <v>2128</v>
      </c>
      <c r="AK28" t="s">
        <v>2129</v>
      </c>
      <c r="AL28" t="s">
        <v>2130</v>
      </c>
      <c r="AM28" t="s">
        <v>2131</v>
      </c>
    </row>
    <row r="29" spans="1:39" x14ac:dyDescent="0.35">
      <c r="A29" s="1" t="s">
        <v>2136</v>
      </c>
      <c r="B29" t="s">
        <v>79</v>
      </c>
      <c r="C29" t="s">
        <v>79</v>
      </c>
      <c r="D29" t="s">
        <v>79</v>
      </c>
      <c r="E29" t="s">
        <v>79</v>
      </c>
      <c r="F29" t="s">
        <v>1926</v>
      </c>
      <c r="G29" t="s">
        <v>678</v>
      </c>
      <c r="H29" t="s">
        <v>556</v>
      </c>
      <c r="I29" t="s">
        <v>1661</v>
      </c>
      <c r="J29" t="s">
        <v>2137</v>
      </c>
      <c r="K29" t="s">
        <v>2138</v>
      </c>
      <c r="L29" t="s">
        <v>1390</v>
      </c>
      <c r="M29" t="s">
        <v>2139</v>
      </c>
      <c r="N29" t="s">
        <v>1796</v>
      </c>
      <c r="O29" t="s">
        <v>2008</v>
      </c>
      <c r="P29" t="s">
        <v>2140</v>
      </c>
      <c r="Q29" t="s">
        <v>2141</v>
      </c>
      <c r="R29" t="s">
        <v>2142</v>
      </c>
      <c r="S29" t="s">
        <v>2143</v>
      </c>
      <c r="T29" t="s">
        <v>2144</v>
      </c>
      <c r="U29" t="s">
        <v>663</v>
      </c>
      <c r="V29" t="s">
        <v>2145</v>
      </c>
      <c r="W29" t="s">
        <v>2146</v>
      </c>
      <c r="X29" t="s">
        <v>2147</v>
      </c>
      <c r="Y29" t="s">
        <v>2148</v>
      </c>
      <c r="Z29" t="s">
        <v>2149</v>
      </c>
      <c r="AA29" t="s">
        <v>1552</v>
      </c>
      <c r="AB29" t="s">
        <v>2150</v>
      </c>
      <c r="AC29" t="s">
        <v>1964</v>
      </c>
      <c r="AD29" t="s">
        <v>2151</v>
      </c>
      <c r="AE29" t="s">
        <v>2152</v>
      </c>
      <c r="AF29" t="s">
        <v>2153</v>
      </c>
      <c r="AG29" t="s">
        <v>2154</v>
      </c>
      <c r="AH29" t="s">
        <v>2155</v>
      </c>
      <c r="AI29" t="s">
        <v>2156</v>
      </c>
      <c r="AJ29" t="s">
        <v>2157</v>
      </c>
      <c r="AK29" t="s">
        <v>594</v>
      </c>
      <c r="AL29" t="s">
        <v>2158</v>
      </c>
      <c r="AM29" t="s">
        <v>2159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2023-03-08T07:47:55Z</dcterms:created>
  <dcterms:modified xsi:type="dcterms:W3CDTF">2023-03-09T07:11:56Z</dcterms:modified>
</cp:coreProperties>
</file>