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534a1defcf7f9d1a/Company Models CloudSave/TXN/"/>
    </mc:Choice>
  </mc:AlternateContent>
  <xr:revisionPtr revIDLastSave="1268" documentId="11_A14A23DB59A72F7B6CAF6FE19537849CFDF4D61C" xr6:coauthVersionLast="47" xr6:coauthVersionMax="47" xr10:uidLastSave="{B32B0AB7-AAAA-409F-B061-3296ACF48EE4}"/>
  <bookViews>
    <workbookView xWindow="0" yWindow="0" windowWidth="10260" windowHeight="13680" activeTab="2" xr2:uid="{00000000-000D-0000-FFFF-FFFF00000000}"/>
  </bookViews>
  <sheets>
    <sheet name="Main" sheetId="2" r:id="rId1"/>
    <sheet name="Info" sheetId="1"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8" i="7" l="1"/>
  <c r="J58" i="7"/>
  <c r="K58" i="7"/>
  <c r="L58" i="7"/>
  <c r="M58" i="7"/>
  <c r="N58" i="7"/>
  <c r="I59" i="7"/>
  <c r="J59" i="7"/>
  <c r="K59" i="7"/>
  <c r="L59" i="7"/>
  <c r="M59" i="7"/>
  <c r="N59" i="7"/>
  <c r="P58" i="7"/>
  <c r="P59" i="7"/>
  <c r="R59" i="7"/>
  <c r="O59" i="7"/>
  <c r="O58" i="7"/>
  <c r="J57" i="7"/>
  <c r="K57" i="7"/>
  <c r="L57" i="7"/>
  <c r="M57" i="7"/>
  <c r="N57" i="7"/>
  <c r="O57" i="7"/>
  <c r="P57" i="7"/>
  <c r="Q57" i="7"/>
  <c r="Q58" i="7" s="1"/>
  <c r="R57" i="7"/>
  <c r="R58" i="7" s="1"/>
  <c r="I57" i="7"/>
  <c r="S57" i="7"/>
  <c r="S59" i="7" s="1"/>
  <c r="L109" i="7"/>
  <c r="M109" i="7"/>
  <c r="N109" i="7"/>
  <c r="J109" i="7"/>
  <c r="K109" i="7"/>
  <c r="O109" i="7"/>
  <c r="P109" i="7"/>
  <c r="I109" i="7"/>
  <c r="J35" i="7"/>
  <c r="K35" i="7"/>
  <c r="L35" i="7"/>
  <c r="M35" i="7"/>
  <c r="N35" i="7"/>
  <c r="O35" i="7"/>
  <c r="P35" i="7"/>
  <c r="Q35" i="7"/>
  <c r="R35" i="7"/>
  <c r="I35" i="7"/>
  <c r="S35" i="7"/>
  <c r="J27" i="7"/>
  <c r="K27" i="7"/>
  <c r="L27" i="7"/>
  <c r="M27" i="7"/>
  <c r="N27" i="7"/>
  <c r="O27" i="7"/>
  <c r="P27" i="7"/>
  <c r="Q27" i="7"/>
  <c r="R27" i="7"/>
  <c r="I27" i="7"/>
  <c r="S27" i="7"/>
  <c r="J19" i="7"/>
  <c r="K19" i="7"/>
  <c r="L19" i="7"/>
  <c r="M19" i="7"/>
  <c r="N19" i="7"/>
  <c r="O19" i="7"/>
  <c r="P19" i="7"/>
  <c r="Q19" i="7"/>
  <c r="R19" i="7"/>
  <c r="S19" i="7"/>
  <c r="I19" i="7"/>
  <c r="J14" i="7"/>
  <c r="K14" i="7"/>
  <c r="L14" i="7"/>
  <c r="M14" i="7"/>
  <c r="N14" i="7"/>
  <c r="O14" i="7"/>
  <c r="P14" i="7"/>
  <c r="Q14" i="7"/>
  <c r="R14" i="7"/>
  <c r="S14" i="7"/>
  <c r="I14" i="7"/>
  <c r="I9" i="7"/>
  <c r="J9" i="7"/>
  <c r="K9" i="7"/>
  <c r="L9" i="7"/>
  <c r="M9" i="7"/>
  <c r="N9" i="7"/>
  <c r="O9" i="7"/>
  <c r="P9" i="7"/>
  <c r="Q9" i="7"/>
  <c r="S9" i="7"/>
  <c r="R9" i="7"/>
  <c r="J17" i="7"/>
  <c r="K17" i="7"/>
  <c r="L17" i="7"/>
  <c r="M17" i="7"/>
  <c r="N17" i="7"/>
  <c r="O17" i="7"/>
  <c r="P17" i="7"/>
  <c r="Q17" i="7"/>
  <c r="R17" i="7"/>
  <c r="S17" i="7"/>
  <c r="I17" i="7"/>
  <c r="J12" i="7"/>
  <c r="K12" i="7"/>
  <c r="L12" i="7"/>
  <c r="M12" i="7"/>
  <c r="N12" i="7"/>
  <c r="O12" i="7"/>
  <c r="P12" i="7"/>
  <c r="Q12" i="7"/>
  <c r="R12" i="7"/>
  <c r="S12" i="7"/>
  <c r="I12" i="7"/>
  <c r="J7" i="7"/>
  <c r="K7" i="7"/>
  <c r="L7" i="7"/>
  <c r="M7" i="7"/>
  <c r="N7" i="7"/>
  <c r="O7" i="7"/>
  <c r="P7" i="7"/>
  <c r="Q7" i="7"/>
  <c r="I7" i="7"/>
  <c r="S7" i="7"/>
  <c r="R7" i="7"/>
  <c r="J48" i="7"/>
  <c r="K48" i="7"/>
  <c r="L48" i="7"/>
  <c r="M48" i="7"/>
  <c r="N48" i="7"/>
  <c r="O48" i="7"/>
  <c r="P48" i="7"/>
  <c r="Q48" i="7"/>
  <c r="R48" i="7"/>
  <c r="I48" i="7"/>
  <c r="S48" i="7"/>
  <c r="J42" i="7"/>
  <c r="K42" i="7"/>
  <c r="L42" i="7"/>
  <c r="M42" i="7"/>
  <c r="N42" i="7"/>
  <c r="O42" i="7"/>
  <c r="P42" i="7"/>
  <c r="Q42" i="7"/>
  <c r="R42" i="7"/>
  <c r="I42" i="7"/>
  <c r="S42" i="7"/>
  <c r="J102" i="7"/>
  <c r="K102" i="7"/>
  <c r="L102" i="7"/>
  <c r="M102" i="7"/>
  <c r="N102" i="7"/>
  <c r="O102" i="7"/>
  <c r="P102" i="7"/>
  <c r="Q102" i="7"/>
  <c r="R102" i="7"/>
  <c r="I102" i="7"/>
  <c r="S102" i="7"/>
  <c r="I88" i="7"/>
  <c r="I94" i="7" s="1"/>
  <c r="J88" i="7"/>
  <c r="J94" i="7" s="1"/>
  <c r="K88" i="7"/>
  <c r="K94" i="7" s="1"/>
  <c r="L88" i="7"/>
  <c r="L94" i="7" s="1"/>
  <c r="M88" i="7"/>
  <c r="M94" i="7" s="1"/>
  <c r="N88" i="7"/>
  <c r="N94" i="7" s="1"/>
  <c r="O88" i="7"/>
  <c r="O94" i="7" s="1"/>
  <c r="P88" i="7"/>
  <c r="P94" i="7" s="1"/>
  <c r="Q88" i="7"/>
  <c r="Q94" i="7" s="1"/>
  <c r="R88" i="7"/>
  <c r="R94" i="7" s="1"/>
  <c r="S88" i="7"/>
  <c r="S94" i="7" s="1"/>
  <c r="J71" i="7"/>
  <c r="J81" i="7" s="1"/>
  <c r="K71" i="7"/>
  <c r="K81" i="7" s="1"/>
  <c r="L71" i="7"/>
  <c r="L81" i="7" s="1"/>
  <c r="M71" i="7"/>
  <c r="M81" i="7" s="1"/>
  <c r="N71" i="7"/>
  <c r="N81" i="7" s="1"/>
  <c r="O71" i="7"/>
  <c r="O81" i="7" s="1"/>
  <c r="P71" i="7"/>
  <c r="P81" i="7" s="1"/>
  <c r="Q71" i="7"/>
  <c r="Q81" i="7" s="1"/>
  <c r="R71" i="7"/>
  <c r="R81" i="7" s="1"/>
  <c r="I71" i="7"/>
  <c r="I81" i="7" s="1"/>
  <c r="S71" i="7"/>
  <c r="S81" i="7" s="1"/>
  <c r="Q109" i="7"/>
  <c r="R109" i="7"/>
  <c r="S109" i="7"/>
  <c r="R3" i="7"/>
  <c r="Q3" i="7" s="1"/>
  <c r="P3" i="7" s="1"/>
  <c r="O3" i="7" s="1"/>
  <c r="N3" i="7" s="1"/>
  <c r="M3" i="7" s="1"/>
  <c r="L3" i="7" s="1"/>
  <c r="K3" i="7" s="1"/>
  <c r="J3" i="7" s="1"/>
  <c r="I3" i="7" s="1"/>
  <c r="B3" i="2" a="1"/>
  <c r="B3" i="2" s="1"/>
  <c r="B2" i="2" a="1"/>
  <c r="B2" i="2" s="1"/>
  <c r="Q59" i="7" l="1"/>
  <c r="S58" i="7"/>
  <c r="K49" i="7"/>
  <c r="K53" i="7" s="1"/>
  <c r="K55" i="7" s="1"/>
  <c r="I49" i="7"/>
  <c r="I53" i="7" s="1"/>
  <c r="I55" i="7" s="1"/>
  <c r="P49" i="7"/>
  <c r="P53" i="7" s="1"/>
  <c r="P55" i="7" s="1"/>
  <c r="S49" i="7"/>
  <c r="S53" i="7" s="1"/>
  <c r="S55" i="7" s="1"/>
  <c r="O49" i="7"/>
  <c r="O53" i="7" s="1"/>
  <c r="O55" i="7" s="1"/>
  <c r="J49" i="7"/>
  <c r="J53" i="7" s="1"/>
  <c r="J55" i="7" s="1"/>
  <c r="N49" i="7"/>
  <c r="N53" i="7" s="1"/>
  <c r="N55" i="7" s="1"/>
  <c r="M103" i="7"/>
  <c r="L103" i="7"/>
  <c r="K103" i="7"/>
  <c r="J103" i="7"/>
  <c r="M49" i="7"/>
  <c r="M53" i="7" s="1"/>
  <c r="M55" i="7" s="1"/>
  <c r="L49" i="7"/>
  <c r="L53" i="7" s="1"/>
  <c r="L55" i="7" s="1"/>
  <c r="S103" i="7"/>
  <c r="O103" i="7"/>
  <c r="N103" i="7"/>
  <c r="P103" i="7"/>
  <c r="I103" i="7"/>
  <c r="R103" i="7"/>
  <c r="Q103" i="7"/>
  <c r="Q49" i="7"/>
  <c r="Q53" i="7" s="1"/>
  <c r="Q55" i="7" s="1"/>
  <c r="R49" i="7"/>
  <c r="R53" i="7" s="1"/>
  <c r="R55" i="7" s="1"/>
  <c r="B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WJKru</author>
  </authors>
  <commentList>
    <comment ref="O22" authorId="0" shapeId="0" xr:uid="{AFBF3C18-59A9-4E99-88E8-93BFA119565B}">
      <text>
        <r>
          <rPr>
            <b/>
            <sz val="9"/>
            <color indexed="81"/>
            <rFont val="Tahoma"/>
            <family val="2"/>
          </rPr>
          <t>WJKru:</t>
        </r>
        <r>
          <rPr>
            <sz val="9"/>
            <color indexed="81"/>
            <rFont val="Tahoma"/>
            <family val="2"/>
          </rPr>
          <t xml:space="preserve">
China is included in "Asia" for the entry. This is why it is marked 0, because they group it altogether in Asia.</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<sst xmlns="http://schemas.openxmlformats.org/spreadsheetml/2006/main" count="4363" uniqueCount="2492">
  <si>
    <t>Company Name</t>
  </si>
  <si>
    <t>Ticker</t>
  </si>
  <si>
    <t>TXN</t>
  </si>
  <si>
    <t>Price</t>
  </si>
  <si>
    <t>Shares</t>
  </si>
  <si>
    <t>MC</t>
  </si>
  <si>
    <t>Cash</t>
  </si>
  <si>
    <t>Debt</t>
  </si>
  <si>
    <t>EV</t>
  </si>
  <si>
    <t>2007</t>
  </si>
  <si>
    <t>2008</t>
  </si>
  <si>
    <t>2009</t>
  </si>
  <si>
    <t>2010</t>
  </si>
  <si>
    <t>2011</t>
  </si>
  <si>
    <t>2012</t>
  </si>
  <si>
    <t>2013</t>
  </si>
  <si>
    <t>2014</t>
  </si>
  <si>
    <t>2015</t>
  </si>
  <si>
    <t>2016</t>
  </si>
  <si>
    <t>2017</t>
  </si>
  <si>
    <t>2018</t>
  </si>
  <si>
    <t>2019</t>
  </si>
  <si>
    <t>2020</t>
  </si>
  <si>
    <t>2021</t>
  </si>
  <si>
    <t>2022</t>
  </si>
  <si>
    <t>Revenue per share</t>
  </si>
  <si>
    <t>9.76</t>
  </si>
  <si>
    <t>9.56</t>
  </si>
  <si>
    <t>8.28</t>
  </si>
  <si>
    <t>11.65</t>
  </si>
  <si>
    <t>11.93</t>
  </si>
  <si>
    <t>11.33</t>
  </si>
  <si>
    <t>11.12</t>
  </si>
  <si>
    <t>12.46</t>
  </si>
  <si>
    <t>12.86</t>
  </si>
  <si>
    <t>13.42</t>
  </si>
  <si>
    <t>15.10</t>
  </si>
  <si>
    <t>16.27</t>
  </si>
  <si>
    <t>15.37</t>
  </si>
  <si>
    <t>15.70</t>
  </si>
  <si>
    <t>19.87</t>
  </si>
  <si>
    <t>21.70</t>
  </si>
  <si>
    <t>Earnings per share</t>
  </si>
  <si>
    <t>1.88</t>
  </si>
  <si>
    <t>1.47</t>
  </si>
  <si>
    <t>1.17</t>
  </si>
  <si>
    <t>2.69</t>
  </si>
  <si>
    <t>1.94</t>
  </si>
  <si>
    <t>1.55</t>
  </si>
  <si>
    <t>1.97</t>
  </si>
  <si>
    <t>2.70</t>
  </si>
  <si>
    <t>2.95</t>
  </si>
  <si>
    <t>3.61</t>
  </si>
  <si>
    <t>3.72</t>
  </si>
  <si>
    <t>5.75</t>
  </si>
  <si>
    <t>5.36</t>
  </si>
  <si>
    <t>6.07</t>
  </si>
  <si>
    <t>8.42</t>
  </si>
  <si>
    <t>9.48</t>
  </si>
  <si>
    <t>FCF per share</t>
  </si>
  <si>
    <t>2.63</t>
  </si>
  <si>
    <t>1.96</t>
  </si>
  <si>
    <t>1.50</t>
  </si>
  <si>
    <t>2.19</t>
  </si>
  <si>
    <t>2.12</t>
  </si>
  <si>
    <t>2.58</t>
  </si>
  <si>
    <t>2.71</t>
  </si>
  <si>
    <t>3.35</t>
  </si>
  <si>
    <t>3.68</t>
  </si>
  <si>
    <t>4.10</t>
  </si>
  <si>
    <t>4.71</t>
  </si>
  <si>
    <t>6.25</t>
  </si>
  <si>
    <t>6.20</t>
  </si>
  <si>
    <t>5.96</t>
  </si>
  <si>
    <t>6.82</t>
  </si>
  <si>
    <t>6.42</t>
  </si>
  <si>
    <t>Dividends per share</t>
  </si>
  <si>
    <t>0.30</t>
  </si>
  <si>
    <t>0.41</t>
  </si>
  <si>
    <t>0.45</t>
  </si>
  <si>
    <t>0.49</t>
  </si>
  <si>
    <t>0.56</t>
  </si>
  <si>
    <t>0.72</t>
  </si>
  <si>
    <t>1.07</t>
  </si>
  <si>
    <t>1.26</t>
  </si>
  <si>
    <t>1.43</t>
  </si>
  <si>
    <t>1.65</t>
  </si>
  <si>
    <t>3.21</t>
  </si>
  <si>
    <t>4.21</t>
  </si>
  <si>
    <t>4.66</t>
  </si>
  <si>
    <t>CAPEX per share</t>
  </si>
  <si>
    <t>0.48</t>
  </si>
  <si>
    <t>0.58</t>
  </si>
  <si>
    <t>0.60</t>
  </si>
  <si>
    <t>1.00</t>
  </si>
  <si>
    <t>0.71</t>
  </si>
  <si>
    <t>0.44</t>
  </si>
  <si>
    <t>0.38</t>
  </si>
  <si>
    <t>0.37</t>
  </si>
  <si>
    <t>0.54</t>
  </si>
  <si>
    <t>0.53</t>
  </si>
  <si>
    <t>0.70</t>
  </si>
  <si>
    <t>0.90</t>
  </si>
  <si>
    <t>2.67</t>
  </si>
  <si>
    <t>3.03</t>
  </si>
  <si>
    <t>Book Value per sh.</t>
  </si>
  <si>
    <t>7.04</t>
  </si>
  <si>
    <t>7.13</t>
  </si>
  <si>
    <t>7.72</t>
  </si>
  <si>
    <t>8.70</t>
  </si>
  <si>
    <t>9.52</t>
  </si>
  <si>
    <t>9.68</t>
  </si>
  <si>
    <t>9.84</t>
  </si>
  <si>
    <t>9.93</t>
  </si>
  <si>
    <t>10.52</t>
  </si>
  <si>
    <t>10.43</t>
  </si>
  <si>
    <t>9.27</t>
  </si>
  <si>
    <t>9.98</t>
  </si>
  <si>
    <t>14.45</t>
  </si>
  <si>
    <t>15.79</t>
  </si>
  <si>
    <t>Comm.Shares outs.</t>
  </si>
  <si>
    <t>1,417</t>
  </si>
  <si>
    <t>1,308</t>
  </si>
  <si>
    <t>1,260</t>
  </si>
  <si>
    <t>1,199</t>
  </si>
  <si>
    <t>1,151</t>
  </si>
  <si>
    <t>1,132</t>
  </si>
  <si>
    <t>1,098</t>
  </si>
  <si>
    <t>1,047</t>
  </si>
  <si>
    <t>1,011</t>
  </si>
  <si>
    <t>996</t>
  </si>
  <si>
    <t>991</t>
  </si>
  <si>
    <t>970</t>
  </si>
  <si>
    <t>936</t>
  </si>
  <si>
    <t>921</t>
  </si>
  <si>
    <t>923</t>
  </si>
  <si>
    <t>Avg. annual P/E ratio</t>
  </si>
  <si>
    <t>17.9</t>
  </si>
  <si>
    <t>17.4</t>
  </si>
  <si>
    <t>17.7</t>
  </si>
  <si>
    <t>9.7</t>
  </si>
  <si>
    <t>16.3</t>
  </si>
  <si>
    <t>19.3</t>
  </si>
  <si>
    <t>19.0</t>
  </si>
  <si>
    <t>17.5</t>
  </si>
  <si>
    <t>18.2</t>
  </si>
  <si>
    <t>22.7</t>
  </si>
  <si>
    <t>18.4</t>
  </si>
  <si>
    <t>21.4</t>
  </si>
  <si>
    <t>21.6</t>
  </si>
  <si>
    <t>22.0</t>
  </si>
  <si>
    <t>P/E to S&amp;P500</t>
  </si>
  <si>
    <t>1.0</t>
  </si>
  <si>
    <t>0.8</t>
  </si>
  <si>
    <t>0.2</t>
  </si>
  <si>
    <t>0.5</t>
  </si>
  <si>
    <t>1.3</t>
  </si>
  <si>
    <t>1.1</t>
  </si>
  <si>
    <t>0.9</t>
  </si>
  <si>
    <t>0.7</t>
  </si>
  <si>
    <t>0.6</t>
  </si>
  <si>
    <t>Avg. annual div. yield</t>
  </si>
  <si>
    <t>0.9%</t>
  </si>
  <si>
    <t>1.6%</t>
  </si>
  <si>
    <t>2.2%</t>
  </si>
  <si>
    <t>1.9%</t>
  </si>
  <si>
    <t>1.8%</t>
  </si>
  <si>
    <t>2.4%</t>
  </si>
  <si>
    <t>2.9%</t>
  </si>
  <si>
    <t>2.7%</t>
  </si>
  <si>
    <t>2.6%</t>
  </si>
  <si>
    <t>2.5%</t>
  </si>
  <si>
    <t>2.8%</t>
  </si>
  <si>
    <t>2.3%</t>
  </si>
  <si>
    <t>Revenue (m)</t>
  </si>
  <si>
    <t>13,835</t>
  </si>
  <si>
    <t>12,501</t>
  </si>
  <si>
    <t>10,427</t>
  </si>
  <si>
    <t>13,966</t>
  </si>
  <si>
    <t>13,735</t>
  </si>
  <si>
    <t>12,825</t>
  </si>
  <si>
    <t>12,205</t>
  </si>
  <si>
    <t>13,045</t>
  </si>
  <si>
    <t>13,000</t>
  </si>
  <si>
    <t>13,370</t>
  </si>
  <si>
    <t>14,961</t>
  </si>
  <si>
    <t>15,784</t>
  </si>
  <si>
    <t>14,383</t>
  </si>
  <si>
    <t>14,461</t>
  </si>
  <si>
    <t>18,344</t>
  </si>
  <si>
    <t>20,028</t>
  </si>
  <si>
    <t>Operating margin</t>
  </si>
  <si>
    <t>25.3%</t>
  </si>
  <si>
    <t>19.5%</t>
  </si>
  <si>
    <t>19.1%</t>
  </si>
  <si>
    <t>32.3%</t>
  </si>
  <si>
    <t>21.8%</t>
  </si>
  <si>
    <t>15.4%</t>
  </si>
  <si>
    <t>23.2%</t>
  </si>
  <si>
    <t>30.3%</t>
  </si>
  <si>
    <t>32.9%</t>
  </si>
  <si>
    <t>35.9%</t>
  </si>
  <si>
    <t>40.7%</t>
  </si>
  <si>
    <t>42.5%</t>
  </si>
  <si>
    <t>39.8%</t>
  </si>
  <si>
    <t>40.8%</t>
  </si>
  <si>
    <t>48.8%</t>
  </si>
  <si>
    <t>50.6%</t>
  </si>
  <si>
    <t>Depreciation (m)</t>
  </si>
  <si>
    <t>1,070</t>
  </si>
  <si>
    <t>1,059</t>
  </si>
  <si>
    <t>925</t>
  </si>
  <si>
    <t>913</t>
  </si>
  <si>
    <t>1,015</t>
  </si>
  <si>
    <t>1,299</t>
  </si>
  <si>
    <t>1,297</t>
  </si>
  <si>
    <t>1,230</t>
  </si>
  <si>
    <t>1,133</t>
  </si>
  <si>
    <t>955</t>
  </si>
  <si>
    <t>904</t>
  </si>
  <si>
    <t>954</t>
  </si>
  <si>
    <t>1,050</t>
  </si>
  <si>
    <t>992</t>
  </si>
  <si>
    <t>Net profit (m)</t>
  </si>
  <si>
    <t>2,657</t>
  </si>
  <si>
    <t>1,920</t>
  </si>
  <si>
    <t>1,470</t>
  </si>
  <si>
    <t>3,228</t>
  </si>
  <si>
    <t>2,236</t>
  </si>
  <si>
    <t>1,759</t>
  </si>
  <si>
    <t>2,162</t>
  </si>
  <si>
    <t>2,821</t>
  </si>
  <si>
    <t>2,986</t>
  </si>
  <si>
    <t>3,595</t>
  </si>
  <si>
    <t>3,682</t>
  </si>
  <si>
    <t>5,580</t>
  </si>
  <si>
    <t>5,017</t>
  </si>
  <si>
    <t>5,595</t>
  </si>
  <si>
    <t>7,769</t>
  </si>
  <si>
    <t>8,749</t>
  </si>
  <si>
    <t>Income tax rate</t>
  </si>
  <si>
    <t>28.5%</t>
  </si>
  <si>
    <t>22.6%</t>
  </si>
  <si>
    <t>27.1%</t>
  </si>
  <si>
    <t>29.1%</t>
  </si>
  <si>
    <t>24.3%</t>
  </si>
  <si>
    <t>9.1%</t>
  </si>
  <si>
    <t>21.5%</t>
  </si>
  <si>
    <t>27.2%</t>
  </si>
  <si>
    <t>29.2%</t>
  </si>
  <si>
    <t>39.4%</t>
  </si>
  <si>
    <t>16.5%</t>
  </si>
  <si>
    <t>12.4%</t>
  </si>
  <si>
    <t>7.0%</t>
  </si>
  <si>
    <t>12.9%</t>
  </si>
  <si>
    <t>12.8%</t>
  </si>
  <si>
    <t>Net profit margin</t>
  </si>
  <si>
    <t>19.2%</t>
  </si>
  <si>
    <t>14.1%</t>
  </si>
  <si>
    <t>23.1%</t>
  </si>
  <si>
    <t>16.3%</t>
  </si>
  <si>
    <t>13.7%</t>
  </si>
  <si>
    <t>17.7%</t>
  </si>
  <si>
    <t>21.6%</t>
  </si>
  <si>
    <t>23.0%</t>
  </si>
  <si>
    <t>26.9%</t>
  </si>
  <si>
    <t>24.6%</t>
  </si>
  <si>
    <t>35.4%</t>
  </si>
  <si>
    <t>34.9%</t>
  </si>
  <si>
    <t>38.7%</t>
  </si>
  <si>
    <t>42.4%</t>
  </si>
  <si>
    <t>43.7%</t>
  </si>
  <si>
    <t>Working capital (m)</t>
  </si>
  <si>
    <t>4,893</t>
  </si>
  <si>
    <t>4,258</t>
  </si>
  <si>
    <t>4,527</t>
  </si>
  <si>
    <t>5,079</t>
  </si>
  <si>
    <t>4,329</t>
  </si>
  <si>
    <t>4,800</t>
  </si>
  <si>
    <t>5,272</t>
  </si>
  <si>
    <t>5,106</t>
  </si>
  <si>
    <t>4,519</t>
  </si>
  <si>
    <t>5,193</t>
  </si>
  <si>
    <t>6,476</t>
  </si>
  <si>
    <t>5,623</t>
  </si>
  <si>
    <t>6,638</t>
  </si>
  <si>
    <t>7,849</t>
  </si>
  <si>
    <t>11,116</t>
  </si>
  <si>
    <t>11,036</t>
  </si>
  <si>
    <t>Long-term debt (m)</t>
  </si>
  <si>
    <t>- -</t>
  </si>
  <si>
    <t>4,211</t>
  </si>
  <si>
    <t>4,186</t>
  </si>
  <si>
    <t>4,158</t>
  </si>
  <si>
    <t>3,641</t>
  </si>
  <si>
    <t>3,120</t>
  </si>
  <si>
    <t>2,978</t>
  </si>
  <si>
    <t>3,577</t>
  </si>
  <si>
    <t>4,319</t>
  </si>
  <si>
    <t>5,562</t>
  </si>
  <si>
    <t>6,497</t>
  </si>
  <si>
    <t>7,624</t>
  </si>
  <si>
    <t>8,235</t>
  </si>
  <si>
    <t>Equity (m)</t>
  </si>
  <si>
    <t>9,975</t>
  </si>
  <si>
    <t>9,326</t>
  </si>
  <si>
    <t>9,722</t>
  </si>
  <si>
    <t>10,437</t>
  </si>
  <si>
    <t>10,952</t>
  </si>
  <si>
    <t>10,961</t>
  </si>
  <si>
    <t>10,807</t>
  </si>
  <si>
    <t>10,390</t>
  </si>
  <si>
    <t>9,946</t>
  </si>
  <si>
    <t>10,473</t>
  </si>
  <si>
    <t>10,337</t>
  </si>
  <si>
    <t>8,994</t>
  </si>
  <si>
    <t>8,907</t>
  </si>
  <si>
    <t>9,187</t>
  </si>
  <si>
    <t>13,333</t>
  </si>
  <si>
    <t>14,577</t>
  </si>
  <si>
    <t>ROIC</t>
  </si>
  <si>
    <t>24.9%</t>
  </si>
  <si>
    <t>19.0%</t>
  </si>
  <si>
    <t>28.3%</t>
  </si>
  <si>
    <t>13.3%</t>
  </si>
  <si>
    <t>11.1%</t>
  </si>
  <si>
    <t>13.8%</t>
  </si>
  <si>
    <t>22.3%</t>
  </si>
  <si>
    <t>25.8%</t>
  </si>
  <si>
    <t>24.2%</t>
  </si>
  <si>
    <t>38.8%</t>
  </si>
  <si>
    <t>32.5%</t>
  </si>
  <si>
    <t>34.0%</t>
  </si>
  <si>
    <t>36.9%</t>
  </si>
  <si>
    <t>Return on capital</t>
  </si>
  <si>
    <t>29.3%</t>
  </si>
  <si>
    <t>21.4%</t>
  </si>
  <si>
    <t>16.8%</t>
  </si>
  <si>
    <t>34.1%</t>
  </si>
  <si>
    <t>14.6%</t>
  </si>
  <si>
    <t>10.1%</t>
  </si>
  <si>
    <t>15.0%</t>
  </si>
  <si>
    <t>22.4%</t>
  </si>
  <si>
    <t>26.5%</t>
  </si>
  <si>
    <t>30.5%</t>
  </si>
  <si>
    <t>39.7%</t>
  </si>
  <si>
    <t>32.7%</t>
  </si>
  <si>
    <t>32.1%</t>
  </si>
  <si>
    <t>37.7%</t>
  </si>
  <si>
    <t>Return on equity</t>
  </si>
  <si>
    <t>26.6%</t>
  </si>
  <si>
    <t>20.6%</t>
  </si>
  <si>
    <t>15.1%</t>
  </si>
  <si>
    <t>30.9%</t>
  </si>
  <si>
    <t>20.4%</t>
  </si>
  <si>
    <t>16.0%</t>
  </si>
  <si>
    <t>20.0%</t>
  </si>
  <si>
    <t>30.0%</t>
  </si>
  <si>
    <t>34.3%</t>
  </si>
  <si>
    <t>35.6%</t>
  </si>
  <si>
    <t>62.0%</t>
  </si>
  <si>
    <t>56.3%</t>
  </si>
  <si>
    <t>60.9%</t>
  </si>
  <si>
    <t>58.3%</t>
  </si>
  <si>
    <t>60.0%</t>
  </si>
  <si>
    <t>Plowback ratio</t>
  </si>
  <si>
    <t>84.0%</t>
  </si>
  <si>
    <t>72.0%</t>
  </si>
  <si>
    <t>61.4%</t>
  </si>
  <si>
    <t>81.7%</t>
  </si>
  <si>
    <t>(Infinity)%</t>
  </si>
  <si>
    <t>53.4%</t>
  </si>
  <si>
    <t>45.7%</t>
  </si>
  <si>
    <t>53.1%</t>
  </si>
  <si>
    <t>51.6%</t>
  </si>
  <si>
    <t>54.2%</t>
  </si>
  <si>
    <t>42.9%</t>
  </si>
  <si>
    <t>40.0%</t>
  </si>
  <si>
    <t>50.0%</t>
  </si>
  <si>
    <t>50.9%</t>
  </si>
  <si>
    <t>Div.&amp;Repurch./FCF</t>
  </si>
  <si>
    <t>122.3%</t>
  </si>
  <si>
    <t>95.4%</t>
  </si>
  <si>
    <t>74.7%</t>
  </si>
  <si>
    <t>100.7%</t>
  </si>
  <si>
    <t>79.0%</t>
  </si>
  <si>
    <t>71.8%</t>
  </si>
  <si>
    <t>91.8%</t>
  </si>
  <si>
    <t>100.9%</t>
  </si>
  <si>
    <t>81.0%</t>
  </si>
  <si>
    <t>89.5%</t>
  </si>
  <si>
    <t>120.2%</t>
  </si>
  <si>
    <t>93.6%</t>
  </si>
  <si>
    <t>100.3%</t>
  </si>
  <si>
    <t>64.1%</t>
  </si>
  <si>
    <t>68.5%</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</si>
  <si>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</si>
  <si>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</si>
  <si>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</si>
  <si>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</si>
  <si>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</si>
  <si>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</si>
  <si>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</si>
  <si>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</si>
  <si>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</si>
  <si>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</si>
  <si>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</si>
  <si>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</si>
  <si>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</si>
  <si>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</si>
  <si>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</si>
  <si>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</si>
  <si>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</si>
  <si>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</si>
  <si>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</si>
  <si>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</si>
  <si>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</si>
  <si>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</si>
  <si>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Revenue</t>
  </si>
  <si>
    <t>4,925</t>
  </si>
  <si>
    <t>4,974</t>
  </si>
  <si>
    <t>6,295</t>
  </si>
  <si>
    <t>6,522</t>
  </si>
  <si>
    <t>6,567</t>
  </si>
  <si>
    <t>6,784</t>
  </si>
  <si>
    <t>7,440</t>
  </si>
  <si>
    <t>8,523</t>
  </si>
  <si>
    <t>10,315</t>
  </si>
  <si>
    <t>13,128</t>
  </si>
  <si>
    <t>9,940</t>
  </si>
  <si>
    <t>9,750</t>
  </si>
  <si>
    <t>8,460</t>
  </si>
  <si>
    <t>9,468</t>
  </si>
  <si>
    <t>11,875</t>
  </si>
  <si>
    <t>8,201</t>
  </si>
  <si>
    <t>8,383</t>
  </si>
  <si>
    <t>9,834</t>
  </si>
  <si>
    <t>12,580</t>
  </si>
  <si>
    <t>13,392</t>
  </si>
  <si>
    <t>14,255</t>
  </si>
  <si>
    <t>COGS</t>
  </si>
  <si>
    <t>3,555</t>
  </si>
  <si>
    <t>3,609</t>
  </si>
  <si>
    <t>4,003</t>
  </si>
  <si>
    <t>4,428</t>
  </si>
  <si>
    <t>4,636</t>
  </si>
  <si>
    <t>4,786</t>
  </si>
  <si>
    <t>5,072</t>
  </si>
  <si>
    <t>5,110</t>
  </si>
  <si>
    <t>6,274</t>
  </si>
  <si>
    <t>7,471</t>
  </si>
  <si>
    <t>9,318</t>
  </si>
  <si>
    <t>7,146</t>
  </si>
  <si>
    <t>6,067</t>
  </si>
  <si>
    <t>5,394</t>
  </si>
  <si>
    <t>4,931</t>
  </si>
  <si>
    <t>6,120</t>
  </si>
  <si>
    <t>5,824</t>
  </si>
  <si>
    <t>5,313</t>
  </si>
  <si>
    <t>5,872</t>
  </si>
  <si>
    <t>6,954</t>
  </si>
  <si>
    <t>7,029</t>
  </si>
  <si>
    <t>6,996</t>
  </si>
  <si>
    <t>6,502</t>
  </si>
  <si>
    <t>6,256</t>
  </si>
  <si>
    <t>5,428</t>
  </si>
  <si>
    <t>6,474</t>
  </si>
  <si>
    <t>6,963</t>
  </si>
  <si>
    <t>6,457</t>
  </si>
  <si>
    <t>5,841</t>
  </si>
  <si>
    <t>5,618</t>
  </si>
  <si>
    <t>5,440</t>
  </si>
  <si>
    <t>5,130</t>
  </si>
  <si>
    <t>5,347</t>
  </si>
  <si>
    <t>5,507</t>
  </si>
  <si>
    <t>5,219</t>
  </si>
  <si>
    <t>5,192</t>
  </si>
  <si>
    <t>5,968</t>
  </si>
  <si>
    <t>6,257</t>
  </si>
  <si>
    <t>Gross Profit</t>
  </si>
  <si>
    <t>1,369</t>
  </si>
  <si>
    <t>1,365</t>
  </si>
  <si>
    <t>1,592</t>
  </si>
  <si>
    <t>1,867</t>
  </si>
  <si>
    <t>1,886</t>
  </si>
  <si>
    <t>1,781</t>
  </si>
  <si>
    <t>1,712</t>
  </si>
  <si>
    <t>2,330</t>
  </si>
  <si>
    <t>2,249</t>
  </si>
  <si>
    <t>2,844</t>
  </si>
  <si>
    <t>3,810</t>
  </si>
  <si>
    <t>2,794</t>
  </si>
  <si>
    <t>3,683</t>
  </si>
  <si>
    <t>3,066</t>
  </si>
  <si>
    <t>4,537</t>
  </si>
  <si>
    <t>5,755</t>
  </si>
  <si>
    <t>2,377</t>
  </si>
  <si>
    <t>3,070</t>
  </si>
  <si>
    <t>3,962</t>
  </si>
  <si>
    <t>5,626</t>
  </si>
  <si>
    <t>6,363</t>
  </si>
  <si>
    <t>7,259</t>
  </si>
  <si>
    <t>7,333</t>
  </si>
  <si>
    <t>6,245</t>
  </si>
  <si>
    <t>4,999</t>
  </si>
  <si>
    <t>7,492</t>
  </si>
  <si>
    <t>6,772</t>
  </si>
  <si>
    <t>6,368</t>
  </si>
  <si>
    <t>6,364</t>
  </si>
  <si>
    <t>7,427</t>
  </si>
  <si>
    <t>7,560</t>
  </si>
  <si>
    <t>8,240</t>
  </si>
  <si>
    <t>9,614</t>
  </si>
  <si>
    <t>10,277</t>
  </si>
  <si>
    <t>9,164</t>
  </si>
  <si>
    <t>9,269</t>
  </si>
  <si>
    <t>12,376</t>
  </si>
  <si>
    <t>13,771</t>
  </si>
  <si>
    <t>Gross Profit Ratio</t>
  </si>
  <si>
    <t>27.80%</t>
  </si>
  <si>
    <t>27.44%</t>
  </si>
  <si>
    <t>28.45%</t>
  </si>
  <si>
    <t>29.66%</t>
  </si>
  <si>
    <t>28.92%</t>
  </si>
  <si>
    <t>27.12%</t>
  </si>
  <si>
    <t>25.24%</t>
  </si>
  <si>
    <t>31.32%</t>
  </si>
  <si>
    <t>26.39%</t>
  </si>
  <si>
    <t>27.57%</t>
  </si>
  <si>
    <t>29.02%</t>
  </si>
  <si>
    <t>28.11%</t>
  </si>
  <si>
    <t>37.77%</t>
  </si>
  <si>
    <t>36.24%</t>
  </si>
  <si>
    <t>47.92%</t>
  </si>
  <si>
    <t>48.46%</t>
  </si>
  <si>
    <t>28.98%</t>
  </si>
  <si>
    <t>36.62%</t>
  </si>
  <si>
    <t>40.29%</t>
  </si>
  <si>
    <t>44.72%</t>
  </si>
  <si>
    <t>47.51%</t>
  </si>
  <si>
    <t>50.92%</t>
  </si>
  <si>
    <t>53.00%</t>
  </si>
  <si>
    <t>49.96%</t>
  </si>
  <si>
    <t>47.94%</t>
  </si>
  <si>
    <t>53.64%</t>
  </si>
  <si>
    <t>49.30%</t>
  </si>
  <si>
    <t>49.65%</t>
  </si>
  <si>
    <t>52.14%</t>
  </si>
  <si>
    <t>56.93%</t>
  </si>
  <si>
    <t>58.15%</t>
  </si>
  <si>
    <t>61.63%</t>
  </si>
  <si>
    <t>64.26%</t>
  </si>
  <si>
    <t>65.11%</t>
  </si>
  <si>
    <t>63.71%</t>
  </si>
  <si>
    <t>64.10%</t>
  </si>
  <si>
    <t>67.47%</t>
  </si>
  <si>
    <t>68.76%</t>
  </si>
  <si>
    <t>Operating Expenses</t>
  </si>
  <si>
    <t>1,461</t>
  </si>
  <si>
    <t>1,263</t>
  </si>
  <si>
    <t>1,374</t>
  </si>
  <si>
    <t>1,499</t>
  </si>
  <si>
    <t>1,567</t>
  </si>
  <si>
    <t>1,807</t>
  </si>
  <si>
    <t>1,961</t>
  </si>
  <si>
    <t>1,910</t>
  </si>
  <si>
    <t>(5,546)</t>
  </si>
  <si>
    <t>(6,388)</t>
  </si>
  <si>
    <t>2,216</t>
  </si>
  <si>
    <t>2,820</t>
  </si>
  <si>
    <t>3,068</t>
  </si>
  <si>
    <t>2,667</t>
  </si>
  <si>
    <t>2,841</t>
  </si>
  <si>
    <t>3,416</t>
  </si>
  <si>
    <t>2,959</t>
  </si>
  <si>
    <t>2,782</t>
  </si>
  <si>
    <t>2,997</t>
  </si>
  <si>
    <t>3,419</t>
  </si>
  <si>
    <t>3,572</t>
  </si>
  <si>
    <t>3,892</t>
  </si>
  <si>
    <t>3,836</t>
  </si>
  <si>
    <t>3,554</t>
  </si>
  <si>
    <t>2,796</t>
  </si>
  <si>
    <t>2,945</t>
  </si>
  <si>
    <t>3,353</t>
  </si>
  <si>
    <t>3,681</t>
  </si>
  <si>
    <t>3,380</t>
  </si>
  <si>
    <t>3,201</t>
  </si>
  <si>
    <t>3,028</t>
  </si>
  <si>
    <t>3,137</t>
  </si>
  <si>
    <t>3,083</t>
  </si>
  <si>
    <t>3,243</t>
  </si>
  <si>
    <t>3,189</t>
  </si>
  <si>
    <t>3,153</t>
  </si>
  <si>
    <t>3,220</t>
  </si>
  <si>
    <t>3,374</t>
  </si>
  <si>
    <t>R&amp;D Expenses</t>
  </si>
  <si>
    <t>1,181</t>
  </si>
  <si>
    <t>1,536</t>
  </si>
  <si>
    <t>1,206</t>
  </si>
  <si>
    <t>1,333</t>
  </si>
  <si>
    <t>1,747</t>
  </si>
  <si>
    <t>1,598</t>
  </si>
  <si>
    <t>1,619</t>
  </si>
  <si>
    <t>1,748</t>
  </si>
  <si>
    <t>1,978</t>
  </si>
  <si>
    <t>2,015</t>
  </si>
  <si>
    <t>2,195</t>
  </si>
  <si>
    <t>2,155</t>
  </si>
  <si>
    <t>1,940</t>
  </si>
  <si>
    <t>1,476</t>
  </si>
  <si>
    <t>1,570</t>
  </si>
  <si>
    <t>1,715</t>
  </si>
  <si>
    <t>1,877</t>
  </si>
  <si>
    <t>1,522</t>
  </si>
  <si>
    <t>1,358</t>
  </si>
  <si>
    <t>1,280</t>
  </si>
  <si>
    <t>1,370</t>
  </si>
  <si>
    <t>1,508</t>
  </si>
  <si>
    <t>1,559</t>
  </si>
  <si>
    <t>1,544</t>
  </si>
  <si>
    <t>1,530</t>
  </si>
  <si>
    <t>1,554</t>
  </si>
  <si>
    <t>1,670</t>
  </si>
  <si>
    <t>Selling, G&amp;A Exp.</t>
  </si>
  <si>
    <t>945</t>
  </si>
  <si>
    <t>837</t>
  </si>
  <si>
    <t>994</t>
  </si>
  <si>
    <t>1,109</t>
  </si>
  <si>
    <t>1,113</t>
  </si>
  <si>
    <t>1,266</t>
  </si>
  <si>
    <t>1,371</t>
  </si>
  <si>
    <t>1,300</t>
  </si>
  <si>
    <t>1,521</t>
  </si>
  <si>
    <t>1,761</t>
  </si>
  <si>
    <t>1,639</t>
  </si>
  <si>
    <t>1,532</t>
  </si>
  <si>
    <t>1,669</t>
  </si>
  <si>
    <t>1,361</t>
  </si>
  <si>
    <t>1,163</t>
  </si>
  <si>
    <t>1,249</t>
  </si>
  <si>
    <t>1,441</t>
  </si>
  <si>
    <t>1,557</t>
  </si>
  <si>
    <t>1,697</t>
  </si>
  <si>
    <t>1,681</t>
  </si>
  <si>
    <t>1,614</t>
  </si>
  <si>
    <t>1,320</t>
  </si>
  <si>
    <t>1,519</t>
  </si>
  <si>
    <t>1,638</t>
  </si>
  <si>
    <t>1,804</t>
  </si>
  <si>
    <t>1,858</t>
  </si>
  <si>
    <t>1,843</t>
  </si>
  <si>
    <t>1,767</t>
  </si>
  <si>
    <t>1,694</t>
  </si>
  <si>
    <t>1,684</t>
  </si>
  <si>
    <t>1,645</t>
  </si>
  <si>
    <t>1,623</t>
  </si>
  <si>
    <t>1,666</t>
  </si>
  <si>
    <t>1,704</t>
  </si>
  <si>
    <t>General and Admin. Exp.</t>
  </si>
  <si>
    <t>Selling and Marketing Exp.</t>
  </si>
  <si>
    <t>Other Expenses</t>
  </si>
  <si>
    <t>516</t>
  </si>
  <si>
    <t>426</t>
  </si>
  <si>
    <t>380</t>
  </si>
  <si>
    <t>390</t>
  </si>
  <si>
    <t>454</t>
  </si>
  <si>
    <t>541</t>
  </si>
  <si>
    <t>590</t>
  </si>
  <si>
    <t>610</t>
  </si>
  <si>
    <t>(7,067)</t>
  </si>
  <si>
    <t>(8,149)</t>
  </si>
  <si>
    <t>(144)</t>
  </si>
  <si>
    <t>(119)</t>
  </si>
  <si>
    <t>COGS and Expenses</t>
  </si>
  <si>
    <t>5,016</t>
  </si>
  <si>
    <t>4,872</t>
  </si>
  <si>
    <t>5,377</t>
  </si>
  <si>
    <t>5,927</t>
  </si>
  <si>
    <t>6,203</t>
  </si>
  <si>
    <t>6,593</t>
  </si>
  <si>
    <t>7,033</t>
  </si>
  <si>
    <t>7,020</t>
  </si>
  <si>
    <t>728</t>
  </si>
  <si>
    <t>1,083</t>
  </si>
  <si>
    <t>11,534</t>
  </si>
  <si>
    <t>9,966</t>
  </si>
  <si>
    <t>9,135</t>
  </si>
  <si>
    <t>8,061</t>
  </si>
  <si>
    <t>7,772</t>
  </si>
  <si>
    <t>9,536</t>
  </si>
  <si>
    <t>8,783</t>
  </si>
  <si>
    <t>8,095</t>
  </si>
  <si>
    <t>8,869</t>
  </si>
  <si>
    <t>10,373</t>
  </si>
  <si>
    <t>10,601</t>
  </si>
  <si>
    <t>10,888</t>
  </si>
  <si>
    <t>10,338</t>
  </si>
  <si>
    <t>9,810</t>
  </si>
  <si>
    <t>8,224</t>
  </si>
  <si>
    <t>9,419</t>
  </si>
  <si>
    <t>10,316</t>
  </si>
  <si>
    <t>10,138</t>
  </si>
  <si>
    <t>9,221</t>
  </si>
  <si>
    <t>8,819</t>
  </si>
  <si>
    <t>8,468</t>
  </si>
  <si>
    <t>8,267</t>
  </si>
  <si>
    <t>8,430</t>
  </si>
  <si>
    <t>8,750</t>
  </si>
  <si>
    <t>8,408</t>
  </si>
  <si>
    <t>8,345</t>
  </si>
  <si>
    <t>9,188</t>
  </si>
  <si>
    <t>9,631</t>
  </si>
  <si>
    <t>Interest Income</t>
  </si>
  <si>
    <t>76</t>
  </si>
  <si>
    <t>24</t>
  </si>
  <si>
    <t>13</t>
  </si>
  <si>
    <t>11</t>
  </si>
  <si>
    <t>40</t>
  </si>
  <si>
    <t>14</t>
  </si>
  <si>
    <t>8</t>
  </si>
  <si>
    <t>Interest Expense</t>
  </si>
  <si>
    <t>42</t>
  </si>
  <si>
    <t>85</t>
  </si>
  <si>
    <t>95</t>
  </si>
  <si>
    <t>94</t>
  </si>
  <si>
    <t>90</t>
  </si>
  <si>
    <t>80</t>
  </si>
  <si>
    <t>78</t>
  </si>
  <si>
    <t>125</t>
  </si>
  <si>
    <t>170</t>
  </si>
  <si>
    <t>190</t>
  </si>
  <si>
    <t>184</t>
  </si>
  <si>
    <t>214</t>
  </si>
  <si>
    <t>Depreciation and Amortization</t>
  </si>
  <si>
    <t>617</t>
  </si>
  <si>
    <t>665</t>
  </si>
  <si>
    <t>756</t>
  </si>
  <si>
    <t>1,144</t>
  </si>
  <si>
    <t>1,055</t>
  </si>
  <si>
    <t>1,376</t>
  </si>
  <si>
    <t>1,828</t>
  </si>
  <si>
    <t>1,689</t>
  </si>
  <si>
    <t>1,528</t>
  </si>
  <si>
    <t>1,549</t>
  </si>
  <si>
    <t>1,558</t>
  </si>
  <si>
    <t>1,221</t>
  </si>
  <si>
    <t>EBITDA</t>
  </si>
  <si>
    <t>401</t>
  </si>
  <si>
    <t>525</t>
  </si>
  <si>
    <t>795</t>
  </si>
  <si>
    <t>906</t>
  </si>
  <si>
    <t>809</t>
  </si>
  <si>
    <t>520</t>
  </si>
  <si>
    <t>286</t>
  </si>
  <si>
    <t>979</t>
  </si>
  <si>
    <t>1,309</t>
  </si>
  <si>
    <t>1,707</t>
  </si>
  <si>
    <t>2,375</t>
  </si>
  <si>
    <t>990</t>
  </si>
  <si>
    <t>3,325</t>
  </si>
  <si>
    <t>3,074</t>
  </si>
  <si>
    <t>5,925</t>
  </si>
  <si>
    <t>1,402</t>
  </si>
  <si>
    <t>1,343</t>
  </si>
  <si>
    <t>2,778</t>
  </si>
  <si>
    <t>3,970</t>
  </si>
  <si>
    <t>4,546</t>
  </si>
  <si>
    <t>6,549</t>
  </si>
  <si>
    <t>4,778</t>
  </si>
  <si>
    <t>3,616</t>
  </si>
  <si>
    <t>2,966</t>
  </si>
  <si>
    <t>5,477</t>
  </si>
  <si>
    <t>4,012</t>
  </si>
  <si>
    <t>3,319</t>
  </si>
  <si>
    <t>4,146</t>
  </si>
  <si>
    <t>5,198</t>
  </si>
  <si>
    <t>5,439</t>
  </si>
  <si>
    <t>5,965</t>
  </si>
  <si>
    <t>7,062</t>
  </si>
  <si>
    <t>7,765</t>
  </si>
  <si>
    <t>6,948</t>
  </si>
  <si>
    <t>7,199</t>
  </si>
  <si>
    <t>10,057</t>
  </si>
  <si>
    <t>11,171</t>
  </si>
  <si>
    <t>EBITDA ratio</t>
  </si>
  <si>
    <t>8.14%</t>
  </si>
  <si>
    <t>10.55%</t>
  </si>
  <si>
    <t>14.21%</t>
  </si>
  <si>
    <t>14.40%</t>
  </si>
  <si>
    <t>12.40%</t>
  </si>
  <si>
    <t>7.92%</t>
  </si>
  <si>
    <t>4.22%</t>
  </si>
  <si>
    <t>13.16%</t>
  </si>
  <si>
    <t>15.36%</t>
  </si>
  <si>
    <t>16.55%</t>
  </si>
  <si>
    <t>18.09%</t>
  </si>
  <si>
    <t>9.96%</t>
  </si>
  <si>
    <t>34.10%</t>
  </si>
  <si>
    <t>20.82%</t>
  </si>
  <si>
    <t>32.47%</t>
  </si>
  <si>
    <t>49.89%</t>
  </si>
  <si>
    <t>17.10%</t>
  </si>
  <si>
    <t>16.02%</t>
  </si>
  <si>
    <t>28.25%</t>
  </si>
  <si>
    <t>31.56%</t>
  </si>
  <si>
    <t>33.95%</t>
  </si>
  <si>
    <t>45.94%</t>
  </si>
  <si>
    <t>34.54%</t>
  </si>
  <si>
    <t>28.93%</t>
  </si>
  <si>
    <t>39.22%</t>
  </si>
  <si>
    <t>29.21%</t>
  </si>
  <si>
    <t>25.88%</t>
  </si>
  <si>
    <t>33.97%</t>
  </si>
  <si>
    <t>39.85%</t>
  </si>
  <si>
    <t>41.84%</t>
  </si>
  <si>
    <t>44.61%</t>
  </si>
  <si>
    <t>47.20%</t>
  </si>
  <si>
    <t>49.20%</t>
  </si>
  <si>
    <t>48.31%</t>
  </si>
  <si>
    <t>49.78%</t>
  </si>
  <si>
    <t>54.82%</t>
  </si>
  <si>
    <t>55.78%</t>
  </si>
  <si>
    <t>Operating Income</t>
  </si>
  <si>
    <t>(92)</t>
  </si>
  <si>
    <t>102</t>
  </si>
  <si>
    <t>217</t>
  </si>
  <si>
    <t>368</t>
  </si>
  <si>
    <t>319</t>
  </si>
  <si>
    <t>(26)</t>
  </si>
  <si>
    <t>(249)</t>
  </si>
  <si>
    <t>420</t>
  </si>
  <si>
    <t>7,795</t>
  </si>
  <si>
    <t>9,232</t>
  </si>
  <si>
    <t>1,594</t>
  </si>
  <si>
    <t>615</t>
  </si>
  <si>
    <t>399</t>
  </si>
  <si>
    <t>1,696</t>
  </si>
  <si>
    <t>2,339</t>
  </si>
  <si>
    <t>(582)</t>
  </si>
  <si>
    <t>288</t>
  </si>
  <si>
    <t>965</t>
  </si>
  <si>
    <t>2,207</t>
  </si>
  <si>
    <t>2,791</t>
  </si>
  <si>
    <t>3,367</t>
  </si>
  <si>
    <t>3,497</t>
  </si>
  <si>
    <t>2,437</t>
  </si>
  <si>
    <t>1,991</t>
  </si>
  <si>
    <t>4,514</t>
  </si>
  <si>
    <t>2,992</t>
  </si>
  <si>
    <t>1,973</t>
  </si>
  <si>
    <t>2,832</t>
  </si>
  <si>
    <t>3,947</t>
  </si>
  <si>
    <t>4,274</t>
  </si>
  <si>
    <t>4,799</t>
  </si>
  <si>
    <t>6,083</t>
  </si>
  <si>
    <t>6,713</t>
  </si>
  <si>
    <t>5,723</t>
  </si>
  <si>
    <t>5,894</t>
  </si>
  <si>
    <t>8,960</t>
  </si>
  <si>
    <t>10,140</t>
  </si>
  <si>
    <t>Operating Income ratio</t>
  </si>
  <si>
    <t>(1.86)%</t>
  </si>
  <si>
    <t>2.05%</t>
  </si>
  <si>
    <t>3.89%</t>
  </si>
  <si>
    <t>5.85%</t>
  </si>
  <si>
    <t>4.90%</t>
  </si>
  <si>
    <t>(0.40)%</t>
  </si>
  <si>
    <t>(3.67)%</t>
  </si>
  <si>
    <t>5.65%</t>
  </si>
  <si>
    <t>91.46%</t>
  </si>
  <si>
    <t>89.50%</t>
  </si>
  <si>
    <t>12.14%</t>
  </si>
  <si>
    <t>(0.26)%</t>
  </si>
  <si>
    <t>6.31%</t>
  </si>
  <si>
    <t>4.72%</t>
  </si>
  <si>
    <t>17.91%</t>
  </si>
  <si>
    <t>19.70%</t>
  </si>
  <si>
    <t>(7.10)%</t>
  </si>
  <si>
    <t>3.44%</t>
  </si>
  <si>
    <t>9.81%</t>
  </si>
  <si>
    <t>17.54%</t>
  </si>
  <si>
    <t>20.84%</t>
  </si>
  <si>
    <t>23.62%</t>
  </si>
  <si>
    <t>25.28%</t>
  </si>
  <si>
    <t>19.49%</t>
  </si>
  <si>
    <t>19.09%</t>
  </si>
  <si>
    <t>32.32%</t>
  </si>
  <si>
    <t>21.78%</t>
  </si>
  <si>
    <t>15.38%</t>
  </si>
  <si>
    <t>23.20%</t>
  </si>
  <si>
    <t>30.26%</t>
  </si>
  <si>
    <t>32.88%</t>
  </si>
  <si>
    <t>35.89%</t>
  </si>
  <si>
    <t>40.66%</t>
  </si>
  <si>
    <t>42.53%</t>
  </si>
  <si>
    <t>39.79%</t>
  </si>
  <si>
    <t>40.76%</t>
  </si>
  <si>
    <t>48.84%</t>
  </si>
  <si>
    <t>50.63%</t>
  </si>
  <si>
    <t>Total Other Income Exp.(Gains)</t>
  </si>
  <si>
    <t>(23)</t>
  </si>
  <si>
    <t>(3)</t>
  </si>
  <si>
    <t>197</t>
  </si>
  <si>
    <t>148</t>
  </si>
  <si>
    <t>35</t>
  </si>
  <si>
    <t>5</t>
  </si>
  <si>
    <t>(55)</t>
  </si>
  <si>
    <t>(51)</t>
  </si>
  <si>
    <t>(7,099)</t>
  </si>
  <si>
    <t>(8,190)</t>
  </si>
  <si>
    <t>25</t>
  </si>
  <si>
    <t>3</t>
  </si>
  <si>
    <t>98</t>
  </si>
  <si>
    <t>218</t>
  </si>
  <si>
    <t>323</t>
  </si>
  <si>
    <t>2,239</t>
  </si>
  <si>
    <t>156</t>
  </si>
  <si>
    <t>(634)</t>
  </si>
  <si>
    <t>285</t>
  </si>
  <si>
    <t>258</t>
  </si>
  <si>
    <t>195</t>
  </si>
  <si>
    <t>44</t>
  </si>
  <si>
    <t>26</t>
  </si>
  <si>
    <t>37</t>
  </si>
  <si>
    <t>(37)</t>
  </si>
  <si>
    <t>(38)</t>
  </si>
  <si>
    <t>(78)</t>
  </si>
  <si>
    <t>(73)</t>
  </si>
  <si>
    <t>(58)</t>
  </si>
  <si>
    <t>131</t>
  </si>
  <si>
    <t>(27)</t>
  </si>
  <si>
    <t>123</t>
  </si>
  <si>
    <t>(41)</t>
  </si>
  <si>
    <t>(108)</t>
  </si>
  <si>
    <t>Income Before Tax</t>
  </si>
  <si>
    <t>(115)</t>
  </si>
  <si>
    <t>99</t>
  </si>
  <si>
    <t>415</t>
  </si>
  <si>
    <t>355</t>
  </si>
  <si>
    <t>(21)</t>
  </si>
  <si>
    <t>(304)</t>
  </si>
  <si>
    <t>369</t>
  </si>
  <si>
    <t>696</t>
  </si>
  <si>
    <t>1,042</t>
  </si>
  <si>
    <t>713</t>
  </si>
  <si>
    <t>2,019</t>
  </si>
  <si>
    <t>4,578</t>
  </si>
  <si>
    <t>(426)</t>
  </si>
  <si>
    <t>(346)</t>
  </si>
  <si>
    <t>1,250</t>
  </si>
  <si>
    <t>2,421</t>
  </si>
  <si>
    <t>2,988</t>
  </si>
  <si>
    <t>3,625</t>
  </si>
  <si>
    <t>3,692</t>
  </si>
  <si>
    <t>2,481</t>
  </si>
  <si>
    <t>2,017</t>
  </si>
  <si>
    <t>4,551</t>
  </si>
  <si>
    <t>2,955</t>
  </si>
  <si>
    <t>1,935</t>
  </si>
  <si>
    <t>2,754</t>
  </si>
  <si>
    <t>3,874</t>
  </si>
  <si>
    <t>4,216</t>
  </si>
  <si>
    <t>4,930</t>
  </si>
  <si>
    <t>6,080</t>
  </si>
  <si>
    <t>6,686</t>
  </si>
  <si>
    <t>5,728</t>
  </si>
  <si>
    <t>6,017</t>
  </si>
  <si>
    <t>8,919</t>
  </si>
  <si>
    <t>10,032</t>
  </si>
  <si>
    <t>Income Before Tax ratio</t>
  </si>
  <si>
    <t>(2.34)%</t>
  </si>
  <si>
    <t>1.98%</t>
  </si>
  <si>
    <t>7.41%</t>
  </si>
  <si>
    <t>8.20%</t>
  </si>
  <si>
    <t>5.44%</t>
  </si>
  <si>
    <t>(0.32)%</t>
  </si>
  <si>
    <t>(4.48)%</t>
  </si>
  <si>
    <t>4.96%</t>
  </si>
  <si>
    <t>8.17%</t>
  </si>
  <si>
    <t>10.10%</t>
  </si>
  <si>
    <t>12.33%</t>
  </si>
  <si>
    <t>(0.23)%</t>
  </si>
  <si>
    <t>7.31%</t>
  </si>
  <si>
    <t>7.29%</t>
  </si>
  <si>
    <t>21.32%</t>
  </si>
  <si>
    <t>38.55%</t>
  </si>
  <si>
    <t>(5.19)%</t>
  </si>
  <si>
    <t>(4.13)%</t>
  </si>
  <si>
    <t>12.71%</t>
  </si>
  <si>
    <t>19.24%</t>
  </si>
  <si>
    <t>22.31%</t>
  </si>
  <si>
    <t>25.43%</t>
  </si>
  <si>
    <t>26.69%</t>
  </si>
  <si>
    <t>19.85%</t>
  </si>
  <si>
    <t>19.34%</t>
  </si>
  <si>
    <t>32.59%</t>
  </si>
  <si>
    <t>21.51%</t>
  </si>
  <si>
    <t>15.09%</t>
  </si>
  <si>
    <t>22.56%</t>
  </si>
  <si>
    <t>29.70%</t>
  </si>
  <si>
    <t>32.43%</t>
  </si>
  <si>
    <t>36.87%</t>
  </si>
  <si>
    <t>40.64%</t>
  </si>
  <si>
    <t>42.36%</t>
  </si>
  <si>
    <t>39.82%</t>
  </si>
  <si>
    <t>41.61%</t>
  </si>
  <si>
    <t>48.62%</t>
  </si>
  <si>
    <t>50.09%</t>
  </si>
  <si>
    <t>Income Tax Expense (Gain)</t>
  </si>
  <si>
    <t>4</t>
  </si>
  <si>
    <t>59</t>
  </si>
  <si>
    <t>158</t>
  </si>
  <si>
    <t>150</t>
  </si>
  <si>
    <t>63</t>
  </si>
  <si>
    <t>18</t>
  </si>
  <si>
    <t>105</t>
  </si>
  <si>
    <t>122</t>
  </si>
  <si>
    <t>220</t>
  </si>
  <si>
    <t>351</t>
  </si>
  <si>
    <t>531</t>
  </si>
  <si>
    <t>23</t>
  </si>
  <si>
    <t>411</t>
  </si>
  <si>
    <t>210</t>
  </si>
  <si>
    <t>613</t>
  </si>
  <si>
    <t>1,491</t>
  </si>
  <si>
    <t>(225)</t>
  </si>
  <si>
    <t>(2)</t>
  </si>
  <si>
    <t>52</t>
  </si>
  <si>
    <t>560</t>
  </si>
  <si>
    <t>664</t>
  </si>
  <si>
    <t>987</t>
  </si>
  <si>
    <t>1,051</t>
  </si>
  <si>
    <t>561</t>
  </si>
  <si>
    <t>547</t>
  </si>
  <si>
    <t>1,323</t>
  </si>
  <si>
    <t>719</t>
  </si>
  <si>
    <t>176</t>
  </si>
  <si>
    <t>592</t>
  </si>
  <si>
    <t>1,053</t>
  </si>
  <si>
    <t>1,335</t>
  </si>
  <si>
    <t>2,398</t>
  </si>
  <si>
    <t>1,106</t>
  </si>
  <si>
    <t>711</t>
  </si>
  <si>
    <t>422</t>
  </si>
  <si>
    <t>1,150</t>
  </si>
  <si>
    <t>1,283</t>
  </si>
  <si>
    <t>Net Income</t>
  </si>
  <si>
    <t>257</t>
  </si>
  <si>
    <t>366</t>
  </si>
  <si>
    <t>292</t>
  </si>
  <si>
    <t>(39)</t>
  </si>
  <si>
    <t>(409)</t>
  </si>
  <si>
    <t>247</t>
  </si>
  <si>
    <t>472</t>
  </si>
  <si>
    <t>691</t>
  </si>
  <si>
    <t>1,088</t>
  </si>
  <si>
    <t>1,805</t>
  </si>
  <si>
    <t>407</t>
  </si>
  <si>
    <t>1,406</t>
  </si>
  <si>
    <t>3,058</t>
  </si>
  <si>
    <t>(201)</t>
  </si>
  <si>
    <t>(344)</t>
  </si>
  <si>
    <t>1,198</t>
  </si>
  <si>
    <t>1,861</t>
  </si>
  <si>
    <t>2,324</t>
  </si>
  <si>
    <t>4,341</t>
  </si>
  <si>
    <t>Net Income Ratio</t>
  </si>
  <si>
    <t>(2.41)%</t>
  </si>
  <si>
    <t>0.80%</t>
  </si>
  <si>
    <t>4.59%</t>
  </si>
  <si>
    <t>5.82%</t>
  </si>
  <si>
    <t>4.47%</t>
  </si>
  <si>
    <t>(0.59)%</t>
  </si>
  <si>
    <t>(6.03)%</t>
  </si>
  <si>
    <t>3.32%</t>
  </si>
  <si>
    <t>5.54%</t>
  </si>
  <si>
    <t>6.70%</t>
  </si>
  <si>
    <t>8.29%</t>
  </si>
  <si>
    <t>0.63%</t>
  </si>
  <si>
    <t>18.51%</t>
  </si>
  <si>
    <t>4.81%</t>
  </si>
  <si>
    <t>14.85%</t>
  </si>
  <si>
    <t>25.75%</t>
  </si>
  <si>
    <t>(2.45)%</t>
  </si>
  <si>
    <t>(4.10)%</t>
  </si>
  <si>
    <t>12.18%</t>
  </si>
  <si>
    <t>14.79%</t>
  </si>
  <si>
    <t>17.35%</t>
  </si>
  <si>
    <t>30.45%</t>
  </si>
  <si>
    <t>19.20%</t>
  </si>
  <si>
    <t>14.10%</t>
  </si>
  <si>
    <t>23.11%</t>
  </si>
  <si>
    <t>16.28%</t>
  </si>
  <si>
    <t>13.72%</t>
  </si>
  <si>
    <t>17.71%</t>
  </si>
  <si>
    <t>21.63%</t>
  </si>
  <si>
    <t>22.97%</t>
  </si>
  <si>
    <t>26.89%</t>
  </si>
  <si>
    <t>24.61%</t>
  </si>
  <si>
    <t>35.35%</t>
  </si>
  <si>
    <t>34.88%</t>
  </si>
  <si>
    <t>38.69%</t>
  </si>
  <si>
    <t>42.35%</t>
  </si>
  <si>
    <t>43.68%</t>
  </si>
  <si>
    <t>EPS</t>
  </si>
  <si>
    <t>(0.10)</t>
  </si>
  <si>
    <t>0.03</t>
  </si>
  <si>
    <t>0.19</t>
  </si>
  <si>
    <t>0.26</t>
  </si>
  <si>
    <t>(0.06)</t>
  </si>
  <si>
    <t>(0.34)</t>
  </si>
  <si>
    <t>0.16</t>
  </si>
  <si>
    <t>0.32</t>
  </si>
  <si>
    <t>0.04</t>
  </si>
  <si>
    <t>0.88</t>
  </si>
  <si>
    <t>1.78</t>
  </si>
  <si>
    <t>(0.12)</t>
  </si>
  <si>
    <t>(0.20)</t>
  </si>
  <si>
    <t>0.69</t>
  </si>
  <si>
    <t>1.08</t>
  </si>
  <si>
    <t>1.42</t>
  </si>
  <si>
    <t>2.84</t>
  </si>
  <si>
    <t>1.16</t>
  </si>
  <si>
    <t>2.66</t>
  </si>
  <si>
    <t>1.91</t>
  </si>
  <si>
    <t>1.53</t>
  </si>
  <si>
    <t>EPS Diluted</t>
  </si>
  <si>
    <t>1.14</t>
  </si>
  <si>
    <t>0.84</t>
  </si>
  <si>
    <t>1.71</t>
  </si>
  <si>
    <t>0.68</t>
  </si>
  <si>
    <t>1.05</t>
  </si>
  <si>
    <t>1.39</t>
  </si>
  <si>
    <t>2.78</t>
  </si>
  <si>
    <t>1.84</t>
  </si>
  <si>
    <t>1.45</t>
  </si>
  <si>
    <t>1.15</t>
  </si>
  <si>
    <t>2.62</t>
  </si>
  <si>
    <t>1.51</t>
  </si>
  <si>
    <t>2.57</t>
  </si>
  <si>
    <t>2.82</t>
  </si>
  <si>
    <t>3.48</t>
  </si>
  <si>
    <t>5.59</t>
  </si>
  <si>
    <t>5.24</t>
  </si>
  <si>
    <t>5.97</t>
  </si>
  <si>
    <t>8.26</t>
  </si>
  <si>
    <t>9.35</t>
  </si>
  <si>
    <t>Weighted Avg. Shares Outs.</t>
  </si>
  <si>
    <t>1,187</t>
  </si>
  <si>
    <t>947</t>
  </si>
  <si>
    <t>1,272</t>
  </si>
  <si>
    <t>1,292</t>
  </si>
  <si>
    <t>1,332</t>
  </si>
  <si>
    <t>1,303</t>
  </si>
  <si>
    <t>1,313</t>
  </si>
  <si>
    <t>1,375</t>
  </si>
  <si>
    <t>1,546</t>
  </si>
  <si>
    <t>1,527</t>
  </si>
  <si>
    <t>1,539</t>
  </si>
  <si>
    <t>1,565</t>
  </si>
  <si>
    <t>1,607</t>
  </si>
  <si>
    <t>1,718</t>
  </si>
  <si>
    <t>1,675</t>
  </si>
  <si>
    <t>1,720</t>
  </si>
  <si>
    <t>1,736</t>
  </si>
  <si>
    <t>1,730</t>
  </si>
  <si>
    <t>1,640</t>
  </si>
  <si>
    <t>Weighted Avg. Shares Outs. Dil.</t>
  </si>
  <si>
    <t>1,498</t>
  </si>
  <si>
    <t>1,547</t>
  </si>
  <si>
    <t>1,535</t>
  </si>
  <si>
    <t>1,590</t>
  </si>
  <si>
    <t>1,596</t>
  </si>
  <si>
    <t>1,674</t>
  </si>
  <si>
    <t>1,788</t>
  </si>
  <si>
    <t>1,762</t>
  </si>
  <si>
    <t>1,768</t>
  </si>
  <si>
    <t>1,671</t>
  </si>
  <si>
    <t>1,560</t>
  </si>
  <si>
    <t>1,446</t>
  </si>
  <si>
    <t>1,324</t>
  </si>
  <si>
    <t>1,269</t>
  </si>
  <si>
    <t>1,213</t>
  </si>
  <si>
    <t>1,171</t>
  </si>
  <si>
    <t>1,146</t>
  </si>
  <si>
    <t>1,080</t>
  </si>
  <si>
    <t>1,043</t>
  </si>
  <si>
    <t>1,021</t>
  </si>
  <si>
    <t>1,012</t>
  </si>
  <si>
    <t>952</t>
  </si>
  <si>
    <t>933</t>
  </si>
  <si>
    <t>Cash and Cash Equivalents</t>
  </si>
  <si>
    <t>760</t>
  </si>
  <si>
    <t>1,364</t>
  </si>
  <si>
    <t>964</t>
  </si>
  <si>
    <t>540</t>
  </si>
  <si>
    <t>662</t>
  </si>
  <si>
    <t>745</t>
  </si>
  <si>
    <t>431</t>
  </si>
  <si>
    <t>949</t>
  </si>
  <si>
    <t>1,818</t>
  </si>
  <si>
    <t>2,668</t>
  </si>
  <si>
    <t>1,219</t>
  </si>
  <si>
    <t>1,183</t>
  </si>
  <si>
    <t>1,328</t>
  </si>
  <si>
    <t>1,046</t>
  </si>
  <si>
    <t>1,182</t>
  </si>
  <si>
    <t>1,319</t>
  </si>
  <si>
    <t>1,416</t>
  </si>
  <si>
    <t>1,627</t>
  </si>
  <si>
    <t>1,000</t>
  </si>
  <si>
    <t>1,154</t>
  </si>
  <si>
    <t>1,656</t>
  </si>
  <si>
    <t>2,438</t>
  </si>
  <si>
    <t>3,107</t>
  </si>
  <si>
    <t>4,631</t>
  </si>
  <si>
    <t>3,050</t>
  </si>
  <si>
    <t>Short-Term Investments</t>
  </si>
  <si>
    <t>530</t>
  </si>
  <si>
    <t>189</t>
  </si>
  <si>
    <t>2,005</t>
  </si>
  <si>
    <t>1,709</t>
  </si>
  <si>
    <t>2,000</t>
  </si>
  <si>
    <t>3,258</t>
  </si>
  <si>
    <t>2,513</t>
  </si>
  <si>
    <t>2,063</t>
  </si>
  <si>
    <t>2,511</t>
  </si>
  <si>
    <t>3,690</t>
  </si>
  <si>
    <t>4,116</t>
  </si>
  <si>
    <t>2,534</t>
  </si>
  <si>
    <t>1,494</t>
  </si>
  <si>
    <t>1,743</t>
  </si>
  <si>
    <t>1,753</t>
  </si>
  <si>
    <t>1,943</t>
  </si>
  <si>
    <t>2,549</t>
  </si>
  <si>
    <t>2,202</t>
  </si>
  <si>
    <t>2,342</t>
  </si>
  <si>
    <t>2,218</t>
  </si>
  <si>
    <t>2,336</t>
  </si>
  <si>
    <t>2,813</t>
  </si>
  <si>
    <t>1,795</t>
  </si>
  <si>
    <t>2,950</t>
  </si>
  <si>
    <t>3,461</t>
  </si>
  <si>
    <t>5,108</t>
  </si>
  <si>
    <t>Cash &amp; Short-Term Investments</t>
  </si>
  <si>
    <t>1,290</t>
  </si>
  <si>
    <t>1,553</t>
  </si>
  <si>
    <t>978</t>
  </si>
  <si>
    <t>3,020</t>
  </si>
  <si>
    <t>2,662</t>
  </si>
  <si>
    <t>2,944</t>
  </si>
  <si>
    <t>3,012</t>
  </si>
  <si>
    <t>6,358</t>
  </si>
  <si>
    <t>5,335</t>
  </si>
  <si>
    <t>3,717</t>
  </si>
  <si>
    <t>2,924</t>
  </si>
  <si>
    <t>2,540</t>
  </si>
  <si>
    <t>2,925</t>
  </si>
  <si>
    <t>3,072</t>
  </si>
  <si>
    <t>2,935</t>
  </si>
  <si>
    <t>3,965</t>
  </si>
  <si>
    <t>3,829</t>
  </si>
  <si>
    <t>3,541</t>
  </si>
  <si>
    <t>3,218</t>
  </si>
  <si>
    <t>3,490</t>
  </si>
  <si>
    <t>4,469</t>
  </si>
  <si>
    <t>4,233</t>
  </si>
  <si>
    <t>5,387</t>
  </si>
  <si>
    <t>6,568</t>
  </si>
  <si>
    <t>9,739</t>
  </si>
  <si>
    <t>9,067</t>
  </si>
  <si>
    <t>Net Receivables</t>
  </si>
  <si>
    <t>1,442</t>
  </si>
  <si>
    <t>2,320</t>
  </si>
  <si>
    <t>1,799</t>
  </si>
  <si>
    <t>1,705</t>
  </si>
  <si>
    <t>2,204</t>
  </si>
  <si>
    <t>1,217</t>
  </si>
  <si>
    <t>1,451</t>
  </si>
  <si>
    <t>1,812</t>
  </si>
  <si>
    <t>1,774</t>
  </si>
  <si>
    <t>1,742</t>
  </si>
  <si>
    <t>1,277</t>
  </si>
  <si>
    <t>1,518</t>
  </si>
  <si>
    <t>1,545</t>
  </si>
  <si>
    <t>1,203</t>
  </si>
  <si>
    <t>1,246</t>
  </si>
  <si>
    <t>1,165</t>
  </si>
  <si>
    <t>1,267</t>
  </si>
  <si>
    <t>1,278</t>
  </si>
  <si>
    <t>1,207</t>
  </si>
  <si>
    <t>1,074</t>
  </si>
  <si>
    <t>1,414</t>
  </si>
  <si>
    <t>1,701</t>
  </si>
  <si>
    <t>1,895</t>
  </si>
  <si>
    <t>Inventory</t>
  </si>
  <si>
    <t>882</t>
  </si>
  <si>
    <t>1,135</t>
  </si>
  <si>
    <t>703</t>
  </si>
  <si>
    <t>742</t>
  </si>
  <si>
    <t>596</t>
  </si>
  <si>
    <t>845</t>
  </si>
  <si>
    <t>1,233</t>
  </si>
  <si>
    <t>751</t>
  </si>
  <si>
    <t>790</t>
  </si>
  <si>
    <t>984</t>
  </si>
  <si>
    <t>1,256</t>
  </si>
  <si>
    <t>1,273</t>
  </si>
  <si>
    <t>1,437</t>
  </si>
  <si>
    <t>1,418</t>
  </si>
  <si>
    <t>1,202</t>
  </si>
  <si>
    <t>1,520</t>
  </si>
  <si>
    <t>1,757</t>
  </si>
  <si>
    <t>1,731</t>
  </si>
  <si>
    <t>1,784</t>
  </si>
  <si>
    <t>1,691</t>
  </si>
  <si>
    <t>1,790</t>
  </si>
  <si>
    <t>1,957</t>
  </si>
  <si>
    <t>2,217</t>
  </si>
  <si>
    <t>2,001</t>
  </si>
  <si>
    <t>1,955</t>
  </si>
  <si>
    <t>2,757</t>
  </si>
  <si>
    <t>Other Current Assets</t>
  </si>
  <si>
    <t>403</t>
  </si>
  <si>
    <t>510</t>
  </si>
  <si>
    <t>974</t>
  </si>
  <si>
    <t>636</t>
  </si>
  <si>
    <t>658</t>
  </si>
  <si>
    <t>705</t>
  </si>
  <si>
    <t>675</t>
  </si>
  <si>
    <t>1,107</t>
  </si>
  <si>
    <t>880</t>
  </si>
  <si>
    <t>765</t>
  </si>
  <si>
    <t>926</t>
  </si>
  <si>
    <t>834</t>
  </si>
  <si>
    <t>962</t>
  </si>
  <si>
    <t>710</t>
  </si>
  <si>
    <t>950</t>
  </si>
  <si>
    <t>1,197</t>
  </si>
  <si>
    <t>910</t>
  </si>
  <si>
    <t>1,030</t>
  </si>
  <si>
    <t>440</t>
  </si>
  <si>
    <t>299</t>
  </si>
  <si>
    <t>302</t>
  </si>
  <si>
    <t>335</t>
  </si>
  <si>
    <t>Total Current Assets</t>
  </si>
  <si>
    <t>4,017</t>
  </si>
  <si>
    <t>5,518</t>
  </si>
  <si>
    <t>4,454</t>
  </si>
  <si>
    <t>6,103</t>
  </si>
  <si>
    <t>4,846</t>
  </si>
  <si>
    <t>6,055</t>
  </si>
  <si>
    <t>8,115</t>
  </si>
  <si>
    <t>5,775</t>
  </si>
  <si>
    <t>6,126</t>
  </si>
  <si>
    <t>7,709</t>
  </si>
  <si>
    <t>10,190</t>
  </si>
  <si>
    <t>9,185</t>
  </si>
  <si>
    <t>7,854</t>
  </si>
  <si>
    <t>6,918</t>
  </si>
  <si>
    <t>5,790</t>
  </si>
  <si>
    <t>6,114</t>
  </si>
  <si>
    <t>7,060</t>
  </si>
  <si>
    <t>7,828</t>
  </si>
  <si>
    <t>8,230</t>
  </si>
  <si>
    <t>8,019</t>
  </si>
  <si>
    <t>7,768</t>
  </si>
  <si>
    <t>7,074</t>
  </si>
  <si>
    <t>7,457</t>
  </si>
  <si>
    <t>8,734</t>
  </si>
  <si>
    <t>8,097</t>
  </si>
  <si>
    <t>8,761</t>
  </si>
  <si>
    <t>10,239</t>
  </si>
  <si>
    <t>13,685</t>
  </si>
  <si>
    <t>14,021</t>
  </si>
  <si>
    <t>PP&amp;E</t>
  </si>
  <si>
    <t>2,568</t>
  </si>
  <si>
    <t>3,187</t>
  </si>
  <si>
    <t>4,162</t>
  </si>
  <si>
    <t>4,180</t>
  </si>
  <si>
    <t>3,373</t>
  </si>
  <si>
    <t>3,835</t>
  </si>
  <si>
    <t>5,447</t>
  </si>
  <si>
    <t>5,589</t>
  </si>
  <si>
    <t>4,794</t>
  </si>
  <si>
    <t>4,132</t>
  </si>
  <si>
    <t>3,918</t>
  </si>
  <si>
    <t>3,899</t>
  </si>
  <si>
    <t>3,950</t>
  </si>
  <si>
    <t>3,304</t>
  </si>
  <si>
    <t>3,158</t>
  </si>
  <si>
    <t>3,680</t>
  </si>
  <si>
    <t>3,912</t>
  </si>
  <si>
    <t>3,399</t>
  </si>
  <si>
    <t>2,840</t>
  </si>
  <si>
    <t>2,596</t>
  </si>
  <si>
    <t>2,512</t>
  </si>
  <si>
    <t>2,664</t>
  </si>
  <si>
    <t>3,183</t>
  </si>
  <si>
    <t>3,303</t>
  </si>
  <si>
    <t>3,269</t>
  </si>
  <si>
    <t>5,141</t>
  </si>
  <si>
    <t>9,950</t>
  </si>
  <si>
    <t>Goodwill</t>
  </si>
  <si>
    <t>503</t>
  </si>
  <si>
    <t>748</t>
  </si>
  <si>
    <t>792</t>
  </si>
  <si>
    <t>838</t>
  </si>
  <si>
    <t>840</t>
  </si>
  <si>
    <t>924</t>
  </si>
  <si>
    <t>4,452</t>
  </si>
  <si>
    <t>4,362</t>
  </si>
  <si>
    <t>Intangible Assets</t>
  </si>
  <si>
    <t>961</t>
  </si>
  <si>
    <t>823</t>
  </si>
  <si>
    <t>862</t>
  </si>
  <si>
    <t>812</t>
  </si>
  <si>
    <t>777</t>
  </si>
  <si>
    <t>306</t>
  </si>
  <si>
    <t>342</t>
  </si>
  <si>
    <t>273</t>
  </si>
  <si>
    <t>243</t>
  </si>
  <si>
    <t>281</t>
  </si>
  <si>
    <t>3,106</t>
  </si>
  <si>
    <t>2,700</t>
  </si>
  <si>
    <t>2,341</t>
  </si>
  <si>
    <t>1,985</t>
  </si>
  <si>
    <t>1,629</t>
  </si>
  <si>
    <t>1,316</t>
  </si>
  <si>
    <t>1,056</t>
  </si>
  <si>
    <t>717</t>
  </si>
  <si>
    <t>409</t>
  </si>
  <si>
    <t>274</t>
  </si>
  <si>
    <t>Goodwill and Intangible Assets</t>
  </si>
  <si>
    <t>1,180</t>
  </si>
  <si>
    <t>1,169</t>
  </si>
  <si>
    <t>1,205</t>
  </si>
  <si>
    <t>7,558</t>
  </si>
  <si>
    <t>6,703</t>
  </si>
  <si>
    <t>6,347</t>
  </si>
  <si>
    <t>5,991</t>
  </si>
  <si>
    <t>5,678</t>
  </si>
  <si>
    <t>5,418</t>
  </si>
  <si>
    <t>4,771</t>
  </si>
  <si>
    <t>4,447</t>
  </si>
  <si>
    <t>Investments</t>
  </si>
  <si>
    <t>653</t>
  </si>
  <si>
    <t>637</t>
  </si>
  <si>
    <t>453</t>
  </si>
  <si>
    <t>265</t>
  </si>
  <si>
    <t>215</t>
  </si>
  <si>
    <t>216</t>
  </si>
  <si>
    <t>224</t>
  </si>
  <si>
    <t>221</t>
  </si>
  <si>
    <t>235</t>
  </si>
  <si>
    <t>268</t>
  </si>
  <si>
    <t>251</t>
  </si>
  <si>
    <t>300</t>
  </si>
  <si>
    <t>49</t>
  </si>
  <si>
    <t>Tax Assets</t>
  </si>
  <si>
    <t>229</t>
  </si>
  <si>
    <t>192</t>
  </si>
  <si>
    <t>134</t>
  </si>
  <si>
    <t>41</t>
  </si>
  <si>
    <t>106</t>
  </si>
  <si>
    <t>421</t>
  </si>
  <si>
    <t>618</t>
  </si>
  <si>
    <t>626</t>
  </si>
  <si>
    <t>449</t>
  </si>
  <si>
    <t>393</t>
  </si>
  <si>
    <t>601</t>
  </si>
  <si>
    <t>927</t>
  </si>
  <si>
    <t>321</t>
  </si>
  <si>
    <t>280</t>
  </si>
  <si>
    <t>207</t>
  </si>
  <si>
    <t>172</t>
  </si>
  <si>
    <t>201</t>
  </si>
  <si>
    <t>374</t>
  </si>
  <si>
    <t>264</t>
  </si>
  <si>
    <t>295</t>
  </si>
  <si>
    <t>343</t>
  </si>
  <si>
    <t>263</t>
  </si>
  <si>
    <t>473</t>
  </si>
  <si>
    <t>Other Non-Current Assets</t>
  </si>
  <si>
    <t>161</t>
  </si>
  <si>
    <t>552</t>
  </si>
  <si>
    <t>432</t>
  </si>
  <si>
    <t>3,008</t>
  </si>
  <si>
    <t>4,594</t>
  </si>
  <si>
    <t>3,091</t>
  </si>
  <si>
    <t>3,246</t>
  </si>
  <si>
    <t>2,318</t>
  </si>
  <si>
    <t>2,181</t>
  </si>
  <si>
    <t>930</t>
  </si>
  <si>
    <t>427</t>
  </si>
  <si>
    <t>450</t>
  </si>
  <si>
    <t>73</t>
  </si>
  <si>
    <t>115</t>
  </si>
  <si>
    <t>97</t>
  </si>
  <si>
    <t>322</t>
  </si>
  <si>
    <t>394</t>
  </si>
  <si>
    <t>371</t>
  </si>
  <si>
    <t>147</t>
  </si>
  <si>
    <t>175</t>
  </si>
  <si>
    <t>294</t>
  </si>
  <si>
    <t>232</t>
  </si>
  <si>
    <t>686</t>
  </si>
  <si>
    <t>815</t>
  </si>
  <si>
    <t>1,140</t>
  </si>
  <si>
    <t>Total Non-Current Assets</t>
  </si>
  <si>
    <t>2,972</t>
  </si>
  <si>
    <t>3,697</t>
  </si>
  <si>
    <t>4,906</t>
  </si>
  <si>
    <t>4,746</t>
  </si>
  <si>
    <t>6,404</t>
  </si>
  <si>
    <t>8,973</t>
  </si>
  <si>
    <t>9,605</t>
  </si>
  <si>
    <t>10,004</t>
  </si>
  <si>
    <t>8,553</t>
  </si>
  <si>
    <t>7,801</t>
  </si>
  <si>
    <t>6,109</t>
  </si>
  <si>
    <t>5,878</t>
  </si>
  <si>
    <t>6,076</t>
  </si>
  <si>
    <t>5,749</t>
  </si>
  <si>
    <t>6,133</t>
  </si>
  <si>
    <t>6,005</t>
  </si>
  <si>
    <t>6,341</t>
  </si>
  <si>
    <t>12,669</t>
  </si>
  <si>
    <t>11,791</t>
  </si>
  <si>
    <t>10,919</t>
  </si>
  <si>
    <t>9,954</t>
  </si>
  <si>
    <t>9,156</t>
  </si>
  <si>
    <t>8,974</t>
  </si>
  <si>
    <t>8,908</t>
  </si>
  <si>
    <t>9,040</t>
  </si>
  <si>
    <t>9,257</t>
  </si>
  <si>
    <t>9,112</t>
  </si>
  <si>
    <t>10,991</t>
  </si>
  <si>
    <t>13,186</t>
  </si>
  <si>
    <t>Other Assets</t>
  </si>
  <si>
    <t>Total Assets</t>
  </si>
  <si>
    <t>6,989</t>
  </si>
  <si>
    <t>9,215</t>
  </si>
  <si>
    <t>9,360</t>
  </si>
  <si>
    <t>10,849</t>
  </si>
  <si>
    <t>11,250</t>
  </si>
  <si>
    <t>15,028</t>
  </si>
  <si>
    <t>17,720</t>
  </si>
  <si>
    <t>15,779</t>
  </si>
  <si>
    <t>14,679</t>
  </si>
  <si>
    <t>15,510</t>
  </si>
  <si>
    <t>16,299</t>
  </si>
  <si>
    <t>15,063</t>
  </si>
  <si>
    <t>13,930</t>
  </si>
  <si>
    <t>12,667</t>
  </si>
  <si>
    <t>11,923</t>
  </si>
  <si>
    <t>12,119</t>
  </si>
  <si>
    <t>13,401</t>
  </si>
  <si>
    <t>20,497</t>
  </si>
  <si>
    <t>20,021</t>
  </si>
  <si>
    <t>18,938</t>
  </si>
  <si>
    <t>17,722</t>
  </si>
  <si>
    <t>16,230</t>
  </si>
  <si>
    <t>16,431</t>
  </si>
  <si>
    <t>17,642</t>
  </si>
  <si>
    <t>17,137</t>
  </si>
  <si>
    <t>18,018</t>
  </si>
  <si>
    <t>19,351</t>
  </si>
  <si>
    <t>24,676</t>
  </si>
  <si>
    <t>27,207</t>
  </si>
  <si>
    <t>Accounts Payable</t>
  </si>
  <si>
    <t>2,573</t>
  </si>
  <si>
    <t>2,082</t>
  </si>
  <si>
    <t>1,582</t>
  </si>
  <si>
    <t>1,682</t>
  </si>
  <si>
    <t>1,921</t>
  </si>
  <si>
    <t>511</t>
  </si>
  <si>
    <t>1,496</t>
  </si>
  <si>
    <t>750</t>
  </si>
  <si>
    <t>657</t>
  </si>
  <si>
    <t>324</t>
  </si>
  <si>
    <t>621</t>
  </si>
  <si>
    <t>625</t>
  </si>
  <si>
    <t>444</t>
  </si>
  <si>
    <t>437</t>
  </si>
  <si>
    <t>386</t>
  </si>
  <si>
    <t>396</t>
  </si>
  <si>
    <t>466</t>
  </si>
  <si>
    <t>478</t>
  </si>
  <si>
    <t>388</t>
  </si>
  <si>
    <t>851</t>
  </si>
  <si>
    <t>Short-Term Debt</t>
  </si>
  <si>
    <t>12</t>
  </si>
  <si>
    <t>27</t>
  </si>
  <si>
    <t>314</t>
  </si>
  <si>
    <t>71</t>
  </si>
  <si>
    <t>267</t>
  </si>
  <si>
    <t>313</t>
  </si>
  <si>
    <t>38</t>
  </si>
  <si>
    <t>301</t>
  </si>
  <si>
    <t>43</t>
  </si>
  <si>
    <t>1,381</t>
  </si>
  <si>
    <t>1,500</t>
  </si>
  <si>
    <t>1,001</t>
  </si>
  <si>
    <t>631</t>
  </si>
  <si>
    <t>500</t>
  </si>
  <si>
    <t>749</t>
  </si>
  <si>
    <t>550</t>
  </si>
  <si>
    <t>Tax Payable</t>
  </si>
  <si>
    <t>128</t>
  </si>
  <si>
    <t>109</t>
  </si>
  <si>
    <t>101</t>
  </si>
  <si>
    <t>206</t>
  </si>
  <si>
    <t>227</t>
  </si>
  <si>
    <t>83</t>
  </si>
  <si>
    <t>103</t>
  </si>
  <si>
    <t>46</t>
  </si>
  <si>
    <t>121</t>
  </si>
  <si>
    <t>Deferred Revenue</t>
  </si>
  <si>
    <t>378</t>
  </si>
  <si>
    <t>Other Current Liabilities</t>
  </si>
  <si>
    <t>310</t>
  </si>
  <si>
    <t>588</t>
  </si>
  <si>
    <t>347</t>
  </si>
  <si>
    <t>633</t>
  </si>
  <si>
    <t>744</t>
  </si>
  <si>
    <t>337</t>
  </si>
  <si>
    <t>1,362</t>
  </si>
  <si>
    <t>1,295</t>
  </si>
  <si>
    <t>1,475</t>
  </si>
  <si>
    <t>1,368</t>
  </si>
  <si>
    <t>1,168</t>
  </si>
  <si>
    <t>956</t>
  </si>
  <si>
    <t>1,251</t>
  </si>
  <si>
    <t>1,392</t>
  </si>
  <si>
    <t>1,153</t>
  </si>
  <si>
    <t>1,164</t>
  </si>
  <si>
    <t>1,189</t>
  </si>
  <si>
    <t>1,291</t>
  </si>
  <si>
    <t>1,445</t>
  </si>
  <si>
    <t>Total Current Liabilities</t>
  </si>
  <si>
    <t>2,199</t>
  </si>
  <si>
    <t>3,188</t>
  </si>
  <si>
    <t>2,486</t>
  </si>
  <si>
    <t>2,496</t>
  </si>
  <si>
    <t>2,196</t>
  </si>
  <si>
    <t>2,628</t>
  </si>
  <si>
    <t>1,580</t>
  </si>
  <si>
    <t>1,934</t>
  </si>
  <si>
    <t>2,200</t>
  </si>
  <si>
    <t>1,925</t>
  </si>
  <si>
    <t>2,346</t>
  </si>
  <si>
    <t>2,078</t>
  </si>
  <si>
    <t>2,025</t>
  </si>
  <si>
    <t>1,587</t>
  </si>
  <si>
    <t>1,981</t>
  </si>
  <si>
    <t>3,499</t>
  </si>
  <si>
    <t>3,430</t>
  </si>
  <si>
    <t>2,747</t>
  </si>
  <si>
    <t>2,555</t>
  </si>
  <si>
    <t>2,264</t>
  </si>
  <si>
    <t>2,258</t>
  </si>
  <si>
    <t>2,474</t>
  </si>
  <si>
    <t>2,123</t>
  </si>
  <si>
    <t>2,390</t>
  </si>
  <si>
    <t>2,569</t>
  </si>
  <si>
    <t>2,985</t>
  </si>
  <si>
    <t>Long-Term Debt</t>
  </si>
  <si>
    <t>808</t>
  </si>
  <si>
    <t>804</t>
  </si>
  <si>
    <t>1,286</t>
  </si>
  <si>
    <t>1,027</t>
  </si>
  <si>
    <t>1,097</t>
  </si>
  <si>
    <t>1,216</t>
  </si>
  <si>
    <t>1,211</t>
  </si>
  <si>
    <t>833</t>
  </si>
  <si>
    <t>395</t>
  </si>
  <si>
    <t>360</t>
  </si>
  <si>
    <t>Deferred Tax Liabilities</t>
  </si>
  <si>
    <t>381</t>
  </si>
  <si>
    <t>469</t>
  </si>
  <si>
    <t>331</t>
  </si>
  <si>
    <t>129</t>
  </si>
  <si>
    <t>67</t>
  </si>
  <si>
    <t>86</t>
  </si>
  <si>
    <t>607</t>
  </si>
  <si>
    <t>572</t>
  </si>
  <si>
    <t>548</t>
  </si>
  <si>
    <t>33</t>
  </si>
  <si>
    <t>87</t>
  </si>
  <si>
    <t>66</t>
  </si>
  <si>
    <t>Other Non-Current Liabilities</t>
  </si>
  <si>
    <t>943</t>
  </si>
  <si>
    <t>1,128</t>
  </si>
  <si>
    <t>1,119</t>
  </si>
  <si>
    <t>1,054</t>
  </si>
  <si>
    <t>634</t>
  </si>
  <si>
    <t>778</t>
  </si>
  <si>
    <t>1,049</t>
  </si>
  <si>
    <t>903</t>
  </si>
  <si>
    <t>397</t>
  </si>
  <si>
    <t>640</t>
  </si>
  <si>
    <t>743</t>
  </si>
  <si>
    <t>519</t>
  </si>
  <si>
    <t>1,228</t>
  </si>
  <si>
    <t>872</t>
  </si>
  <si>
    <t>678</t>
  </si>
  <si>
    <t>630</t>
  </si>
  <si>
    <t>683</t>
  </si>
  <si>
    <t>1,348</t>
  </si>
  <si>
    <t>1,063</t>
  </si>
  <si>
    <t>1,344</t>
  </si>
  <si>
    <t>Total Non-Current Liabilities</t>
  </si>
  <si>
    <t>1,751</t>
  </si>
  <si>
    <t>1,932</t>
  </si>
  <si>
    <t>2,777</t>
  </si>
  <si>
    <t>2,439</t>
  </si>
  <si>
    <t>2,527</t>
  </si>
  <si>
    <t>3,145</t>
  </si>
  <si>
    <t>2,319</t>
  </si>
  <si>
    <t>2,011</t>
  </si>
  <si>
    <t>1,311</t>
  </si>
  <si>
    <t>780</t>
  </si>
  <si>
    <t>492</t>
  </si>
  <si>
    <t>667</t>
  </si>
  <si>
    <t>1,065</t>
  </si>
  <si>
    <t>810</t>
  </si>
  <si>
    <t>983</t>
  </si>
  <si>
    <t>6,046</t>
  </si>
  <si>
    <t>5,630</t>
  </si>
  <si>
    <t>5,384</t>
  </si>
  <si>
    <t>4,670</t>
  </si>
  <si>
    <t>3,729</t>
  </si>
  <si>
    <t>3,694</t>
  </si>
  <si>
    <t>5,047</t>
  </si>
  <si>
    <t>5,669</t>
  </si>
  <si>
    <t>6,988</t>
  </si>
  <si>
    <t>7,774</t>
  </si>
  <si>
    <t>8,774</t>
  </si>
  <si>
    <t>9,645</t>
  </si>
  <si>
    <t>Other Liabilities</t>
  </si>
  <si>
    <t>Capital Lease Obligations</t>
  </si>
  <si>
    <t>259</t>
  </si>
  <si>
    <t>249</t>
  </si>
  <si>
    <t>383</t>
  </si>
  <si>
    <t>Total Liabilities</t>
  </si>
  <si>
    <t>5,120</t>
  </si>
  <si>
    <t>5,263</t>
  </si>
  <si>
    <t>4,935</t>
  </si>
  <si>
    <t>4,723</t>
  </si>
  <si>
    <t>5,773</t>
  </si>
  <si>
    <t>5,132</t>
  </si>
  <si>
    <t>3,900</t>
  </si>
  <si>
    <t>3,945</t>
  </si>
  <si>
    <t>3,646</t>
  </si>
  <si>
    <t>3,236</t>
  </si>
  <si>
    <t>3,126</t>
  </si>
  <si>
    <t>2,570</t>
  </si>
  <si>
    <t>2,692</t>
  </si>
  <si>
    <t>2,597</t>
  </si>
  <si>
    <t>2,397</t>
  </si>
  <si>
    <t>2,964</t>
  </si>
  <si>
    <t>9,545</t>
  </si>
  <si>
    <t>9,060</t>
  </si>
  <si>
    <t>8,131</t>
  </si>
  <si>
    <t>7,332</t>
  </si>
  <si>
    <t>6,284</t>
  </si>
  <si>
    <t>5,958</t>
  </si>
  <si>
    <t>7,305</t>
  </si>
  <si>
    <t>8,143</t>
  </si>
  <si>
    <t>9,111</t>
  </si>
  <si>
    <t>10,164</t>
  </si>
  <si>
    <t>11,343</t>
  </si>
  <si>
    <t>12,630</t>
  </si>
  <si>
    <t>Preferred Stock</t>
  </si>
  <si>
    <t>Common Stock</t>
  </si>
  <si>
    <t>93</t>
  </si>
  <si>
    <t>392</t>
  </si>
  <si>
    <t>814</t>
  </si>
  <si>
    <t>1,733</t>
  </si>
  <si>
    <t>1,740</t>
  </si>
  <si>
    <t>1,738</t>
  </si>
  <si>
    <t>1,739</t>
  </si>
  <si>
    <t>1,741</t>
  </si>
  <si>
    <t>Retained Earnings</t>
  </si>
  <si>
    <t>1,912</t>
  </si>
  <si>
    <t>2,881</t>
  </si>
  <si>
    <t>2,814</t>
  </si>
  <si>
    <t>4,488</t>
  </si>
  <si>
    <t>4,795</t>
  </si>
  <si>
    <t>6,175</t>
  </si>
  <si>
    <t>9,323</t>
  </si>
  <si>
    <t>8,975</t>
  </si>
  <si>
    <t>8,484</t>
  </si>
  <si>
    <t>9,535</t>
  </si>
  <si>
    <t>11,242</t>
  </si>
  <si>
    <t>13,394</t>
  </si>
  <si>
    <t>17,529</t>
  </si>
  <si>
    <t>19,788</t>
  </si>
  <si>
    <t>21,168</t>
  </si>
  <si>
    <t>22,066</t>
  </si>
  <si>
    <t>24,695</t>
  </si>
  <si>
    <t>26,278</t>
  </si>
  <si>
    <t>27,205</t>
  </si>
  <si>
    <t>28,173</t>
  </si>
  <si>
    <t>29,653</t>
  </si>
  <si>
    <t>31,176</t>
  </si>
  <si>
    <t>33,107</t>
  </si>
  <si>
    <t>34,662</t>
  </si>
  <si>
    <t>37,906</t>
  </si>
  <si>
    <t>39,898</t>
  </si>
  <si>
    <t>42,051</t>
  </si>
  <si>
    <t>45,919</t>
  </si>
  <si>
    <t>50,353</t>
  </si>
  <si>
    <t>Other Compreh. Income(Loss)</t>
  </si>
  <si>
    <t>(2,327)</t>
  </si>
  <si>
    <t>(2,444)</t>
  </si>
  <si>
    <t>(2,550)</t>
  </si>
  <si>
    <t>(3,234)</t>
  </si>
  <si>
    <t>(3,006)</t>
  </si>
  <si>
    <t>(3,285)</t>
  </si>
  <si>
    <t>(3,652)</t>
  </si>
  <si>
    <t>(4,094)</t>
  </si>
  <si>
    <t>(303)</t>
  </si>
  <si>
    <t>(175)</t>
  </si>
  <si>
    <t>(187)</t>
  </si>
  <si>
    <t>(82)</t>
  </si>
  <si>
    <t>(363)</t>
  </si>
  <si>
    <t>(324)</t>
  </si>
  <si>
    <t>(790)</t>
  </si>
  <si>
    <t>(621)</t>
  </si>
  <si>
    <t>(701)</t>
  </si>
  <si>
    <t>(776)</t>
  </si>
  <si>
    <t>(699)</t>
  </si>
  <si>
    <t>(528)</t>
  </si>
  <si>
    <t>(532)</t>
  </si>
  <si>
    <t>(526)</t>
  </si>
  <si>
    <t>(384)</t>
  </si>
  <si>
    <t>(473)</t>
  </si>
  <si>
    <t>(347)</t>
  </si>
  <si>
    <t>(360)</t>
  </si>
  <si>
    <t>(157)</t>
  </si>
  <si>
    <t>(254)</t>
  </si>
  <si>
    <t>Other Total Stockhold. Equity</t>
  </si>
  <si>
    <t>3,361</t>
  </si>
  <si>
    <t>3,468</t>
  </si>
  <si>
    <t>3,643</t>
  </si>
  <si>
    <t>4,270</t>
  </si>
  <si>
    <t>4,346</t>
  </si>
  <si>
    <t>5,551</t>
  </si>
  <si>
    <t>5,184</t>
  </si>
  <si>
    <t>5,258</t>
  </si>
  <si>
    <t>813</t>
  </si>
  <si>
    <t>766</t>
  </si>
  <si>
    <t>270</t>
  </si>
  <si>
    <t>(3,114)</t>
  </si>
  <si>
    <t>(7,545)</t>
  </si>
  <si>
    <t>(11,229)</t>
  </si>
  <si>
    <t>(12,792)</t>
  </si>
  <si>
    <t>(13,463)</t>
  </si>
  <si>
    <t>(15,297)</t>
  </si>
  <si>
    <t>(16,291)</t>
  </si>
  <si>
    <t>(17,286)</t>
  </si>
  <si>
    <t>(18,579)</t>
  </si>
  <si>
    <t>(20,472)</t>
  </si>
  <si>
    <t>(22,439)</t>
  </si>
  <si>
    <t>(23,849)</t>
  </si>
  <si>
    <t>(25,682)</t>
  </si>
  <si>
    <t>(30,180)</t>
  </si>
  <si>
    <t>(32,385)</t>
  </si>
  <si>
    <t>(34,245)</t>
  </si>
  <si>
    <t>(34,170)</t>
  </si>
  <si>
    <t>Total Stockholders Equity</t>
  </si>
  <si>
    <t>3,039</t>
  </si>
  <si>
    <t>4,095</t>
  </si>
  <si>
    <t>4,097</t>
  </si>
  <si>
    <t>5,914</t>
  </si>
  <si>
    <t>6,527</t>
  </si>
  <si>
    <t>9,255</t>
  </si>
  <si>
    <t>12,588</t>
  </si>
  <si>
    <t>11,879</t>
  </si>
  <si>
    <t>10,734</t>
  </si>
  <si>
    <t>11,864</t>
  </si>
  <si>
    <t>13,063</t>
  </si>
  <si>
    <t>11,937</t>
  </si>
  <si>
    <t>11,360</t>
  </si>
  <si>
    <t>Total Liab.&amp;Stockhold. Equity</t>
  </si>
  <si>
    <t>Minority Interest</t>
  </si>
  <si>
    <t>Total Liabilities &amp; Equity</t>
  </si>
  <si>
    <t>476</t>
  </si>
  <si>
    <t>(46)</t>
  </si>
  <si>
    <t>1,827</t>
  </si>
  <si>
    <t>3,087</t>
  </si>
  <si>
    <t>Deferred Income Tax</t>
  </si>
  <si>
    <t>(93)</t>
  </si>
  <si>
    <t>(59)</t>
  </si>
  <si>
    <t>(12)</t>
  </si>
  <si>
    <t>(148)</t>
  </si>
  <si>
    <t>(50)</t>
  </si>
  <si>
    <t>(9)</t>
  </si>
  <si>
    <t>1</t>
  </si>
  <si>
    <t>19</t>
  </si>
  <si>
    <t>75</t>
  </si>
  <si>
    <t>68</t>
  </si>
  <si>
    <t>(194)</t>
  </si>
  <si>
    <t>(200)</t>
  </si>
  <si>
    <t>34</t>
  </si>
  <si>
    <t>(182)</t>
  </si>
  <si>
    <t>146</t>
  </si>
  <si>
    <t>(188)</t>
  </si>
  <si>
    <t>65</t>
  </si>
  <si>
    <t>50</t>
  </si>
  <si>
    <t>(61)</t>
  </si>
  <si>
    <t>(202)</t>
  </si>
  <si>
    <t>112</t>
  </si>
  <si>
    <t>(105)</t>
  </si>
  <si>
    <t>81</t>
  </si>
  <si>
    <t>(137)</t>
  </si>
  <si>
    <t>15</t>
  </si>
  <si>
    <t>(191)</t>
  </si>
  <si>
    <t>Stock Based Compensation</t>
  </si>
  <si>
    <t>213</t>
  </si>
  <si>
    <t>186</t>
  </si>
  <si>
    <t>269</t>
  </si>
  <si>
    <t>287</t>
  </si>
  <si>
    <t>277</t>
  </si>
  <si>
    <t>252</t>
  </si>
  <si>
    <t>242</t>
  </si>
  <si>
    <t>230</t>
  </si>
  <si>
    <t>289</t>
  </si>
  <si>
    <t>Change in Working Capital</t>
  </si>
  <si>
    <t>240</t>
  </si>
  <si>
    <t>(170)</t>
  </si>
  <si>
    <t>100</t>
  </si>
  <si>
    <t>(156)</t>
  </si>
  <si>
    <t>(107)</t>
  </si>
  <si>
    <t>(19)</t>
  </si>
  <si>
    <t>(264)</t>
  </si>
  <si>
    <t>(2,456)</t>
  </si>
  <si>
    <t>241</t>
  </si>
  <si>
    <t>(120)</t>
  </si>
  <si>
    <t>(313)</t>
  </si>
  <si>
    <t>(401)</t>
  </si>
  <si>
    <t>(66)</t>
  </si>
  <si>
    <t>(1,252)</t>
  </si>
  <si>
    <t>362</t>
  </si>
  <si>
    <t>(112)</t>
  </si>
  <si>
    <t>(94)</t>
  </si>
  <si>
    <t>(282)</t>
  </si>
  <si>
    <t>(223)</t>
  </si>
  <si>
    <t>153</t>
  </si>
  <si>
    <t>418</t>
  </si>
  <si>
    <t>602</t>
  </si>
  <si>
    <t>(428)</t>
  </si>
  <si>
    <t>(165)</t>
  </si>
  <si>
    <t>(1,052)</t>
  </si>
  <si>
    <t>Accounts Receivable</t>
  </si>
  <si>
    <t>865</t>
  </si>
  <si>
    <t>(364)</t>
  </si>
  <si>
    <t>(231)</t>
  </si>
  <si>
    <t>311</t>
  </si>
  <si>
    <t>16</t>
  </si>
  <si>
    <t>(49)</t>
  </si>
  <si>
    <t>77</t>
  </si>
  <si>
    <t>(7)</t>
  </si>
  <si>
    <t>133</t>
  </si>
  <si>
    <t>(340)</t>
  </si>
  <si>
    <t>(287)</t>
  </si>
  <si>
    <t>(81)</t>
  </si>
  <si>
    <t>55</t>
  </si>
  <si>
    <t>(88)</t>
  </si>
  <si>
    <t>(60)</t>
  </si>
  <si>
    <t>(253)</t>
  </si>
  <si>
    <t>245</t>
  </si>
  <si>
    <t>(34)</t>
  </si>
  <si>
    <t>74</t>
  </si>
  <si>
    <t>(211)</t>
  </si>
  <si>
    <t>(372)</t>
  </si>
  <si>
    <t>482</t>
  </si>
  <si>
    <t>(272)</t>
  </si>
  <si>
    <t>(25)</t>
  </si>
  <si>
    <t>(248)</t>
  </si>
  <si>
    <t>177</t>
  </si>
  <si>
    <t>(17)</t>
  </si>
  <si>
    <t>(53)</t>
  </si>
  <si>
    <t>(99)</t>
  </si>
  <si>
    <t>(167)</t>
  </si>
  <si>
    <t>45</t>
  </si>
  <si>
    <t>(847)</t>
  </si>
  <si>
    <t>(284)</t>
  </si>
  <si>
    <t>72</t>
  </si>
  <si>
    <t>51</t>
  </si>
  <si>
    <t>Other Working Capital</t>
  </si>
  <si>
    <t>(77)</t>
  </si>
  <si>
    <t>89</t>
  </si>
  <si>
    <t>7</t>
  </si>
  <si>
    <t>36</t>
  </si>
  <si>
    <t>(15)</t>
  </si>
  <si>
    <t>Other Non-Cash Items</t>
  </si>
  <si>
    <t>(11)</t>
  </si>
  <si>
    <t>(4)</t>
  </si>
  <si>
    <t>10</t>
  </si>
  <si>
    <t>70</t>
  </si>
  <si>
    <t>88</t>
  </si>
  <si>
    <t>(853)</t>
  </si>
  <si>
    <t>(159)</t>
  </si>
  <si>
    <t>(68)</t>
  </si>
  <si>
    <t>754</t>
  </si>
  <si>
    <t>(337)</t>
  </si>
  <si>
    <t>69</t>
  </si>
  <si>
    <t>(1,650)</t>
  </si>
  <si>
    <t>283</t>
  </si>
  <si>
    <t>6</t>
  </si>
  <si>
    <t>28</t>
  </si>
  <si>
    <t>(132)</t>
  </si>
  <si>
    <t>2,185</t>
  </si>
  <si>
    <t>(130)</t>
  </si>
  <si>
    <t>(152)</t>
  </si>
  <si>
    <t>(176)</t>
  </si>
  <si>
    <t>(139)</t>
  </si>
  <si>
    <t>(74)</t>
  </si>
  <si>
    <t>(29)</t>
  </si>
  <si>
    <t>(47)</t>
  </si>
  <si>
    <t>Cash Provided by Operating Activities</t>
  </si>
  <si>
    <t>799</t>
  </si>
  <si>
    <t>694</t>
  </si>
  <si>
    <t>417</t>
  </si>
  <si>
    <t>801</t>
  </si>
  <si>
    <t>934</t>
  </si>
  <si>
    <t>1,667</t>
  </si>
  <si>
    <t>884</t>
  </si>
  <si>
    <t>1,916</t>
  </si>
  <si>
    <t>2,029</t>
  </si>
  <si>
    <t>1,819</t>
  </si>
  <si>
    <t>1,992</t>
  </si>
  <si>
    <t>2,151</t>
  </si>
  <si>
    <t>3,146</t>
  </si>
  <si>
    <t>3,772</t>
  </si>
  <si>
    <t>2,460</t>
  </si>
  <si>
    <t>4,406</t>
  </si>
  <si>
    <t>3,330</t>
  </si>
  <si>
    <t>2,643</t>
  </si>
  <si>
    <t>3,820</t>
  </si>
  <si>
    <t>3,256</t>
  </si>
  <si>
    <t>3,414</t>
  </si>
  <si>
    <t>3,384</t>
  </si>
  <si>
    <t>4,268</t>
  </si>
  <si>
    <t>4,614</t>
  </si>
  <si>
    <t>5,363</t>
  </si>
  <si>
    <t>7,189</t>
  </si>
  <si>
    <t>6,649</t>
  </si>
  <si>
    <t>6,139</t>
  </si>
  <si>
    <t>8,756</t>
  </si>
  <si>
    <t>8,720</t>
  </si>
  <si>
    <t>CAPEX</t>
  </si>
  <si>
    <t>(863)</t>
  </si>
  <si>
    <t>(909)</t>
  </si>
  <si>
    <t>(504)</t>
  </si>
  <si>
    <t>(429)</t>
  </si>
  <si>
    <t>(730)</t>
  </si>
  <si>
    <t>(1,076)</t>
  </si>
  <si>
    <t>(1,439)</t>
  </si>
  <si>
    <t>(2,063)</t>
  </si>
  <si>
    <t>(1,238)</t>
  </si>
  <si>
    <t>(1,031)</t>
  </si>
  <si>
    <t>(1,373)</t>
  </si>
  <si>
    <t>(2,762)</t>
  </si>
  <si>
    <t>(1,790)</t>
  </si>
  <si>
    <t>(802)</t>
  </si>
  <si>
    <t>(800)</t>
  </si>
  <si>
    <t>(1,298)</t>
  </si>
  <si>
    <t>(1,330)</t>
  </si>
  <si>
    <t>(1,272)</t>
  </si>
  <si>
    <t>(686)</t>
  </si>
  <si>
    <t>(763)</t>
  </si>
  <si>
    <t>(753)</t>
  </si>
  <si>
    <t>(1,199)</t>
  </si>
  <si>
    <t>(816)</t>
  </si>
  <si>
    <t>(495)</t>
  </si>
  <si>
    <t>(412)</t>
  </si>
  <si>
    <t>(385)</t>
  </si>
  <si>
    <t>(551)</t>
  </si>
  <si>
    <t>(531)</t>
  </si>
  <si>
    <t>(695)</t>
  </si>
  <si>
    <t>(1,131)</t>
  </si>
  <si>
    <t>(649)</t>
  </si>
  <si>
    <t>(2,462)</t>
  </si>
  <si>
    <t>(2,797)</t>
  </si>
  <si>
    <t>Acquisitions Net</t>
  </si>
  <si>
    <t>(469)</t>
  </si>
  <si>
    <t>(69)</t>
  </si>
  <si>
    <t>(128)</t>
  </si>
  <si>
    <t>(8)</t>
  </si>
  <si>
    <t>(205)</t>
  </si>
  <si>
    <t>(87)</t>
  </si>
  <si>
    <t>(155)</t>
  </si>
  <si>
    <t>(199)</t>
  </si>
  <si>
    <t>(5,425)</t>
  </si>
  <si>
    <t>Purchases of Investments</t>
  </si>
  <si>
    <t>(45)</t>
  </si>
  <si>
    <t>(151)</t>
  </si>
  <si>
    <t>(354)</t>
  </si>
  <si>
    <t>(779)</t>
  </si>
  <si>
    <t>(733)</t>
  </si>
  <si>
    <t>(2,457)</t>
  </si>
  <si>
    <t>(2,244)</t>
  </si>
  <si>
    <t>(2,524)</t>
  </si>
  <si>
    <t>(5,542)</t>
  </si>
  <si>
    <t>(3,989)</t>
  </si>
  <si>
    <t>(3,172)</t>
  </si>
  <si>
    <t>(4,402)</t>
  </si>
  <si>
    <t>(3,696)</t>
  </si>
  <si>
    <t>(5,868)</t>
  </si>
  <si>
    <t>(6,861)</t>
  </si>
  <si>
    <t>(5,065)</t>
  </si>
  <si>
    <t>(1,755)</t>
  </si>
  <si>
    <t>(2,282)</t>
  </si>
  <si>
    <t>(2,518)</t>
  </si>
  <si>
    <t>(3,659)</t>
  </si>
  <si>
    <t>(2,803)</t>
  </si>
  <si>
    <t>(3,907)</t>
  </si>
  <si>
    <t>(3,107)</t>
  </si>
  <si>
    <t>(2,767)</t>
  </si>
  <si>
    <t>(3,503)</t>
  </si>
  <si>
    <t>(4,555)</t>
  </si>
  <si>
    <t>(5,641)</t>
  </si>
  <si>
    <t>(3,444)</t>
  </si>
  <si>
    <t>(5,786)</t>
  </si>
  <si>
    <t>(10,124)</t>
  </si>
  <si>
    <t>(14,483)</t>
  </si>
  <si>
    <t>Sales/Maturities of Investments</t>
  </si>
  <si>
    <t>225</t>
  </si>
  <si>
    <t>732</t>
  </si>
  <si>
    <t>1,076</t>
  </si>
  <si>
    <t>202</t>
  </si>
  <si>
    <t>479</t>
  </si>
  <si>
    <t>2,537</t>
  </si>
  <si>
    <t>2,491</t>
  </si>
  <si>
    <t>6,376</t>
  </si>
  <si>
    <t>4,153</t>
  </si>
  <si>
    <t>2,934</t>
  </si>
  <si>
    <t>4,510</t>
  </si>
  <si>
    <t>3,841</t>
  </si>
  <si>
    <t>5,483</t>
  </si>
  <si>
    <t>8,429</t>
  </si>
  <si>
    <t>5,992</t>
  </si>
  <si>
    <t>1,355</t>
  </si>
  <si>
    <t>2,094</t>
  </si>
  <si>
    <t>2,711</t>
  </si>
  <si>
    <t>3,712</t>
  </si>
  <si>
    <t>2,259</t>
  </si>
  <si>
    <t>4,249</t>
  </si>
  <si>
    <t>2,892</t>
  </si>
  <si>
    <t>3,390</t>
  </si>
  <si>
    <t>6,708</t>
  </si>
  <si>
    <t>2,309</t>
  </si>
  <si>
    <t>5,545</t>
  </si>
  <si>
    <t>8,478</t>
  </si>
  <si>
    <t>Other Investing Activities</t>
  </si>
  <si>
    <t>48</t>
  </si>
  <si>
    <t>1,995</t>
  </si>
  <si>
    <t>(580)</t>
  </si>
  <si>
    <t>107</t>
  </si>
  <si>
    <t>(22)</t>
  </si>
  <si>
    <t>47</t>
  </si>
  <si>
    <t>2,984</t>
  </si>
  <si>
    <t>61</t>
  </si>
  <si>
    <t>(345)</t>
  </si>
  <si>
    <t>(236)</t>
  </si>
  <si>
    <t>(427)</t>
  </si>
  <si>
    <t>(537)</t>
  </si>
  <si>
    <t>(667)</t>
  </si>
  <si>
    <t>(1,145)</t>
  </si>
  <si>
    <t>(785)</t>
  </si>
  <si>
    <t>(681)</t>
  </si>
  <si>
    <t>(2,449)</t>
  </si>
  <si>
    <t>10,900</t>
  </si>
  <si>
    <t>Cash Used for Investing Activities</t>
  </si>
  <si>
    <t>(832)</t>
  </si>
  <si>
    <t>(533)</t>
  </si>
  <si>
    <t>(735)</t>
  </si>
  <si>
    <t>(711)</t>
  </si>
  <si>
    <t>(1,123)</t>
  </si>
  <si>
    <t>(1,096)</t>
  </si>
  <si>
    <t>(2,131)</t>
  </si>
  <si>
    <t>(1,221)</t>
  </si>
  <si>
    <t>(1,470)</t>
  </si>
  <si>
    <t>(1,875)</t>
  </si>
  <si>
    <t>(1,824)</t>
  </si>
  <si>
    <t>(1,626)</t>
  </si>
  <si>
    <t>(1,109)</t>
  </si>
  <si>
    <t>(842)</t>
  </si>
  <si>
    <t>(1,161)</t>
  </si>
  <si>
    <t>(1,687)</t>
  </si>
  <si>
    <t>3,075</t>
  </si>
  <si>
    <t>(1,182)</t>
  </si>
  <si>
    <t>(1,057)</t>
  </si>
  <si>
    <t>(6,172)</t>
  </si>
  <si>
    <t>(1,039)</t>
  </si>
  <si>
    <t>(377)</t>
  </si>
  <si>
    <t>(302)</t>
  </si>
  <si>
    <t>(650)</t>
  </si>
  <si>
    <t>(1,127)</t>
  </si>
  <si>
    <t>(1,920)</t>
  </si>
  <si>
    <t>(922)</t>
  </si>
  <si>
    <t>(4,095)</t>
  </si>
  <si>
    <t>(3,583)</t>
  </si>
  <si>
    <t>Debt Repayment</t>
  </si>
  <si>
    <t>(1,375)</t>
  </si>
  <si>
    <t>(1,500)</t>
  </si>
  <si>
    <t>(1,000)</t>
  </si>
  <si>
    <t>(625)</t>
  </si>
  <si>
    <t>(500)</t>
  </si>
  <si>
    <t>(750)</t>
  </si>
  <si>
    <t>(550)</t>
  </si>
  <si>
    <t>Common Stock Issued</t>
  </si>
  <si>
    <t>325</t>
  </si>
  <si>
    <t>110</t>
  </si>
  <si>
    <t>111</t>
  </si>
  <si>
    <t>140</t>
  </si>
  <si>
    <t>196</t>
  </si>
  <si>
    <t>398</t>
  </si>
  <si>
    <t>183</t>
  </si>
  <si>
    <t>167</t>
  </si>
  <si>
    <t>157</t>
  </si>
  <si>
    <t>419</t>
  </si>
  <si>
    <t>761</t>
  </si>
  <si>
    <t>690</t>
  </si>
  <si>
    <t>523</t>
  </si>
  <si>
    <t>1,314</t>
  </si>
  <si>
    <t>616</t>
  </si>
  <si>
    <t>442</t>
  </si>
  <si>
    <t>483</t>
  </si>
  <si>
    <t>373</t>
  </si>
  <si>
    <t>539</t>
  </si>
  <si>
    <t>470</t>
  </si>
  <si>
    <t>377</t>
  </si>
  <si>
    <t>Common Stock Repurchased</t>
  </si>
  <si>
    <t>(146)</t>
  </si>
  <si>
    <t>(150)</t>
  </si>
  <si>
    <t>(86)</t>
  </si>
  <si>
    <t>(467)</t>
  </si>
  <si>
    <t>(395)</t>
  </si>
  <si>
    <t>(370)</t>
  </si>
  <si>
    <t>(4,151)</t>
  </si>
  <si>
    <t>(5,302)</t>
  </si>
  <si>
    <t>(4,886)</t>
  </si>
  <si>
    <t>(2,122)</t>
  </si>
  <si>
    <t>(954)</t>
  </si>
  <si>
    <t>(2,454)</t>
  </si>
  <si>
    <t>(1,973)</t>
  </si>
  <si>
    <t>(1,800)</t>
  </si>
  <si>
    <t>(2,868)</t>
  </si>
  <si>
    <t>(2,831)</t>
  </si>
  <si>
    <t>(2,741)</t>
  </si>
  <si>
    <t>(2,132)</t>
  </si>
  <si>
    <t>(2,556)</t>
  </si>
  <si>
    <t>(5,100)</t>
  </si>
  <si>
    <t>(2,960)</t>
  </si>
  <si>
    <t>(2,553)</t>
  </si>
  <si>
    <t>(527)</t>
  </si>
  <si>
    <t>Dividends Paid</t>
  </si>
  <si>
    <t>(97)</t>
  </si>
  <si>
    <t>(90)</t>
  </si>
  <si>
    <t>(98)</t>
  </si>
  <si>
    <t>(79)</t>
  </si>
  <si>
    <t>(111)</t>
  </si>
  <si>
    <t>(129)</t>
  </si>
  <si>
    <t>(131)</t>
  </si>
  <si>
    <t>(133)</t>
  </si>
  <si>
    <t>(134)</t>
  </si>
  <si>
    <t>(141)</t>
  </si>
  <si>
    <t>(147)</t>
  </si>
  <si>
    <t>(154)</t>
  </si>
  <si>
    <t>(173)</t>
  </si>
  <si>
    <t>(425)</t>
  </si>
  <si>
    <t>(567)</t>
  </si>
  <si>
    <t>(592)</t>
  </si>
  <si>
    <t>(644)</t>
  </si>
  <si>
    <t>(819)</t>
  </si>
  <si>
    <t>(1,175)</t>
  </si>
  <si>
    <t>(1,323)</t>
  </si>
  <si>
    <t>(1,444)</t>
  </si>
  <si>
    <t>(1,646)</t>
  </si>
  <si>
    <t>(2,104)</t>
  </si>
  <si>
    <t>(2,555)</t>
  </si>
  <si>
    <t>(3,008)</t>
  </si>
  <si>
    <t>(3,426)</t>
  </si>
  <si>
    <t>(3,886)</t>
  </si>
  <si>
    <t>(4,297)</t>
  </si>
  <si>
    <t>Other Financing Activities</t>
  </si>
  <si>
    <t>(32)</t>
  </si>
  <si>
    <t>163</t>
  </si>
  <si>
    <t>62</t>
  </si>
  <si>
    <t>957</t>
  </si>
  <si>
    <t>(544)</t>
  </si>
  <si>
    <t>(72)</t>
  </si>
  <si>
    <t>139</t>
  </si>
  <si>
    <t>(314)</t>
  </si>
  <si>
    <t>(435)</t>
  </si>
  <si>
    <t>(486)</t>
  </si>
  <si>
    <t>4,716</t>
  </si>
  <si>
    <t>595</t>
  </si>
  <si>
    <t>578</t>
  </si>
  <si>
    <t>496</t>
  </si>
  <si>
    <t>1,068</t>
  </si>
  <si>
    <t>1,453</t>
  </si>
  <si>
    <t>1,449</t>
  </si>
  <si>
    <t>1,462</t>
  </si>
  <si>
    <t>(2,162)</t>
  </si>
  <si>
    <t>Cash Used/Provided by Financing Activities</t>
  </si>
  <si>
    <t>(83)</t>
  </si>
  <si>
    <t>(14)</t>
  </si>
  <si>
    <t>173</t>
  </si>
  <si>
    <t>(168)</t>
  </si>
  <si>
    <t>863</t>
  </si>
  <si>
    <t>(262)</t>
  </si>
  <si>
    <t>(64)</t>
  </si>
  <si>
    <t>(368)</t>
  </si>
  <si>
    <t>(491)</t>
  </si>
  <si>
    <t>(379)</t>
  </si>
  <si>
    <t>(439)</t>
  </si>
  <si>
    <t>(1,150)</t>
  </si>
  <si>
    <t>(3,540)</t>
  </si>
  <si>
    <t>(5,568)</t>
  </si>
  <si>
    <t>(4,477)</t>
  </si>
  <si>
    <t>(2,430)</t>
  </si>
  <si>
    <t>(1,411)</t>
  </si>
  <si>
    <t>(2,626)</t>
  </si>
  <si>
    <t>2,589</t>
  </si>
  <si>
    <t>(1,951)</t>
  </si>
  <si>
    <t>(3,170)</t>
  </si>
  <si>
    <t>(3,943)</t>
  </si>
  <si>
    <t>(4,165)</t>
  </si>
  <si>
    <t>(3,810)</t>
  </si>
  <si>
    <t>(3,734)</t>
  </si>
  <si>
    <t>(6,329)</t>
  </si>
  <si>
    <t>(4,730)</t>
  </si>
  <si>
    <t>(4,547)</t>
  </si>
  <si>
    <t>(3,137)</t>
  </si>
  <si>
    <t>(6,718)</t>
  </si>
  <si>
    <t>Effect of Forex Changes on Cash</t>
  </si>
  <si>
    <t>(5)</t>
  </si>
  <si>
    <t>(16)</t>
  </si>
  <si>
    <t>(1)</t>
  </si>
  <si>
    <t>2</t>
  </si>
  <si>
    <t>Net Change In Cash</t>
  </si>
  <si>
    <t>356</t>
  </si>
  <si>
    <t>604</t>
  </si>
  <si>
    <t>(400)</t>
  </si>
  <si>
    <t>(475)</t>
  </si>
  <si>
    <t>30</t>
  </si>
  <si>
    <t>(36)</t>
  </si>
  <si>
    <t>518</t>
  </si>
  <si>
    <t>869</t>
  </si>
  <si>
    <t>850</t>
  </si>
  <si>
    <t>(1,449)</t>
  </si>
  <si>
    <t>(31)</t>
  </si>
  <si>
    <t>145</t>
  </si>
  <si>
    <t>136</t>
  </si>
  <si>
    <t>137</t>
  </si>
  <si>
    <t>(327)</t>
  </si>
  <si>
    <t>424</t>
  </si>
  <si>
    <t>211</t>
  </si>
  <si>
    <t>154</t>
  </si>
  <si>
    <t>502</t>
  </si>
  <si>
    <t>782</t>
  </si>
  <si>
    <t>670</t>
  </si>
  <si>
    <t>1,524</t>
  </si>
  <si>
    <t>(1,581)</t>
  </si>
  <si>
    <t>Cash at the End of Period</t>
  </si>
  <si>
    <t>404</t>
  </si>
  <si>
    <t>Cash at the Beginning of Period</t>
  </si>
  <si>
    <t>452</t>
  </si>
  <si>
    <t>632</t>
  </si>
  <si>
    <t>781</t>
  </si>
  <si>
    <t>1,214</t>
  </si>
  <si>
    <t>Free Cash Flow</t>
  </si>
  <si>
    <t>(215)</t>
  </si>
  <si>
    <t>372</t>
  </si>
  <si>
    <t>204</t>
  </si>
  <si>
    <t>456</t>
  </si>
  <si>
    <t>228</t>
  </si>
  <si>
    <t>(1,179)</t>
  </si>
  <si>
    <t>656</t>
  </si>
  <si>
    <t>(577)</t>
  </si>
  <si>
    <t>29</t>
  </si>
  <si>
    <t>1,190</t>
  </si>
  <si>
    <t>1,351</t>
  </si>
  <si>
    <t>1,848</t>
  </si>
  <si>
    <t>2,442</t>
  </si>
  <si>
    <t>1,188</t>
  </si>
  <si>
    <t>3,720</t>
  </si>
  <si>
    <t>2,567</t>
  </si>
  <si>
    <t>1,890</t>
  </si>
  <si>
    <t>2,621</t>
  </si>
  <si>
    <t>2,440</t>
  </si>
  <si>
    <t>2,919</t>
  </si>
  <si>
    <t>3,507</t>
  </si>
  <si>
    <t>4,083</t>
  </si>
  <si>
    <t>4,668</t>
  </si>
  <si>
    <t>6,058</t>
  </si>
  <si>
    <t>5,802</t>
  </si>
  <si>
    <t>5,490</t>
  </si>
  <si>
    <t>6,294</t>
  </si>
  <si>
    <t>5,923</t>
  </si>
  <si>
    <t>Country</t>
  </si>
  <si>
    <t>Sector</t>
  </si>
  <si>
    <t>Industry</t>
  </si>
  <si>
    <t>Texas Instruments Incorporated</t>
  </si>
  <si>
    <t>USA</t>
  </si>
  <si>
    <t>Information Technology</t>
  </si>
  <si>
    <t>Semiconductors</t>
  </si>
  <si>
    <t>Quarter</t>
  </si>
  <si>
    <t>Filing Date</t>
  </si>
  <si>
    <t>Period of Report</t>
  </si>
  <si>
    <t>Balance Sheet</t>
  </si>
  <si>
    <t>Income Statement *in millions</t>
  </si>
  <si>
    <t>COGs</t>
  </si>
  <si>
    <t>R&amp;D</t>
  </si>
  <si>
    <t>SG&amp;A</t>
  </si>
  <si>
    <t>Acquisition charges</t>
  </si>
  <si>
    <t>Restructuring charges/other</t>
  </si>
  <si>
    <t>Total Operating Expenses</t>
  </si>
  <si>
    <t>Other income (expense)</t>
  </si>
  <si>
    <t>Interest and debt expense</t>
  </si>
  <si>
    <t>Income before taxes</t>
  </si>
  <si>
    <t>Taxes</t>
  </si>
  <si>
    <t>EPS - Basic</t>
  </si>
  <si>
    <t>EPS - Diluted</t>
  </si>
  <si>
    <t>Shares - Basic</t>
  </si>
  <si>
    <t>Shares - Diluted</t>
  </si>
  <si>
    <t>Other Income  &amp; Expenses</t>
  </si>
  <si>
    <t>Current Assets</t>
  </si>
  <si>
    <t>Cash &amp; cash equivalents</t>
  </si>
  <si>
    <t>Short-term investments</t>
  </si>
  <si>
    <t>AR</t>
  </si>
  <si>
    <t>Inventories</t>
  </si>
  <si>
    <t>Prepaid expenses and other current assets</t>
  </si>
  <si>
    <t>Non-current Assets</t>
  </si>
  <si>
    <t xml:space="preserve">PP&amp;E   </t>
  </si>
  <si>
    <t>Deferred tax assets</t>
  </si>
  <si>
    <t>Capitalized software licenses</t>
  </si>
  <si>
    <t>Overfunded retirement plans</t>
  </si>
  <si>
    <t>Other long-term assets</t>
  </si>
  <si>
    <t>Current Liabilities</t>
  </si>
  <si>
    <t>Current portion of long-term debt</t>
  </si>
  <si>
    <t>AP</t>
  </si>
  <si>
    <t>Accrued compensation</t>
  </si>
  <si>
    <t>Income taxes payable</t>
  </si>
  <si>
    <t>Accrued expenses and other liabilities</t>
  </si>
  <si>
    <t>Non-current Liabilities</t>
  </si>
  <si>
    <t>Long-term debt</t>
  </si>
  <si>
    <t>Underfunded retirement plans</t>
  </si>
  <si>
    <t>Deferred tax liabilities</t>
  </si>
  <si>
    <t>Other long-term liabilities</t>
  </si>
  <si>
    <t>Equity</t>
  </si>
  <si>
    <t>Preferred stock</t>
  </si>
  <si>
    <t>Common stock</t>
  </si>
  <si>
    <t>Paid-in capital</t>
  </si>
  <si>
    <t>Retained earnings</t>
  </si>
  <si>
    <t>Treasury common stock</t>
  </si>
  <si>
    <t>Accumulated other comprehensive income</t>
  </si>
  <si>
    <t>Total equity</t>
  </si>
  <si>
    <t>Total Equity &amp; Liabilities</t>
  </si>
  <si>
    <t>Cash Flow *in millions</t>
  </si>
  <si>
    <t>CFFO</t>
  </si>
  <si>
    <t>CapEx</t>
  </si>
  <si>
    <t>FCF</t>
  </si>
  <si>
    <t>Revenue Breakdown</t>
  </si>
  <si>
    <t>Analog (includes Power and Signal Chain product lines</t>
  </si>
  <si>
    <t>Embedded Processing (includes microcontrollers and processors)</t>
  </si>
  <si>
    <t>Other (includes DLP products, calculators and custom ASIC products)</t>
  </si>
  <si>
    <t>Expenses</t>
  </si>
  <si>
    <t>Operating Margin</t>
  </si>
  <si>
    <t>United States</t>
  </si>
  <si>
    <t xml:space="preserve">China </t>
  </si>
  <si>
    <t>Rest of Asia</t>
  </si>
  <si>
    <t>Europe, Middle East &amp; Africa</t>
  </si>
  <si>
    <t>Japan</t>
  </si>
  <si>
    <t>Rest of the World</t>
  </si>
  <si>
    <t>Total Revenue</t>
  </si>
  <si>
    <t>Revenue by Region based on estimated end users.</t>
  </si>
  <si>
    <t>Revenue by Region based on shipping destionations. *Does not reflect demand by geography. Higher demand from China is shown here, but they export tools with TXN in them.</t>
  </si>
  <si>
    <t>Long-term investments</t>
  </si>
  <si>
    <t>Acquisition related intangibles</t>
  </si>
  <si>
    <t xml:space="preserve">Dividends </t>
  </si>
  <si>
    <t>Stock Repurchaes</t>
  </si>
  <si>
    <t>Net Income before RSUs</t>
  </si>
  <si>
    <t>Income allocated to RSUs</t>
  </si>
  <si>
    <t xml:space="preserve">Net 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</si>
</sst>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0" fontId="1" fillId="0" borderId="0" xfId="0" applyFont="1" applyAlignment="1">
      <alignment horizontal="center" vertical="top"/>
    </xf>
    <xf numFmtId="0" fontId="2" fillId="2" borderId="0" xfId="0" applyFont="1" applyFill="1"/>
    <xf numFmtId="0" fontId="0" fillId="0" borderId="2" xfId="0" applyBorder="1"/>
    <xf numFmtId="0" fontId="3" fillId="0" borderId="2" xfId="0" applyFont="1" applyBorder="1"/>
    <xf numFmtId="0" fontId="3" fillId="0" borderId="0" xfId="0" applyFont="1"/>
    <xf numFmtId="0" fontId="4" fillId="3" borderId="0" xfId="0" applyFont="1" applyFill="1"/>
    <xf numFmtId="0" fontId="0" fillId="3" borderId="0" xfId="0" applyFill="1"/>
    <xf numFmtId="2" fontId="0" fillId="0" borderId="0" xfId="0" applyNumberFormat="1"/>
    <xf numFmtId="9" fontId="0" fillId="0" borderId="0" xfId="0" applyNumberFormat="1"/>
    <xf numFmtId="0" fontId="0" fillId="0" borderId="2" xfId="0" applyFont="1" applyBorder="1"/>
    <xf numFmtId="0" fontId="0" fillId="0"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en-US</v>
    <v>a24p1h</v>
    <v>268435456</v>
    <v>1</v>
    <v>Powered by Refinitiv</v>
    <v>0</v>
    <v>TEXAS INSTRUMENTS INCORPORATED (XNAS:TXN)</v>
    <v>2</v>
    <v>3</v>
    <v>Finance</v>
    <v>4</v>
    <v>191.34</v>
    <v>144.4589</v>
    <v>1.0204</v>
    <v>1.6</v>
    <v>4.5539999999999996E-4</v>
    <v>9.1909999999999995E-3</v>
    <v>0.08</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175.95</v>
    <v>Semiconductors &amp; Semiconductor Equipment</v>
    <v>Stock</v>
    <v>44988.905724617965</v>
    <v>0</v>
    <v>172.5</v>
    <v>159202200000</v>
    <v>TEXAS INSTRUMENTS INCORPORATED</v>
    <v>TEXAS INSTRUMENTS INCORPORATED</v>
    <v>175</v>
    <v>18.511500000000002</v>
    <v>174.08</v>
    <v>175.68</v>
    <v>175.76</v>
    <v>906205800</v>
    <v>TXN</v>
    <v>TEXAS INSTRUMENTS INCORPORATED (XNAS:TXN)</v>
    <v>4379301</v>
    <v>5236985</v>
    <v>1938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3" sqref="B3"/>
    </sheetView>
  </sheetViews>
  <sheetFormatPr defaultRowHeight="14.25" x14ac:dyDescent="0.45"/>
  <sheetData>
    <row r="1" spans="1:2" x14ac:dyDescent="0.45">
      <c r="A1" t="e" vm="1">
        <v>#VALUE!</v>
      </c>
    </row>
    <row r="2" spans="1:2" x14ac:dyDescent="0.45">
      <c r="A2" s="1" t="s">
        <v>3</v>
      </c>
      <c r="B2" s="2" cm="1">
        <f t="array" ref="B2">_FV(A1,"Price")</f>
        <v>175.68</v>
      </c>
    </row>
    <row r="3" spans="1:2" x14ac:dyDescent="0.45">
      <c r="A3" s="1" t="s">
        <v>4</v>
      </c>
      <c r="B3" s="3" cm="1">
        <f t="array" ref="B3">_FV(A1,"Shares outstanding",TRUE)/1000000</f>
        <v>906.20579999999995</v>
      </c>
    </row>
    <row r="4" spans="1:2" x14ac:dyDescent="0.45">
      <c r="A4" s="1" t="s">
        <v>5</v>
      </c>
      <c r="B4" s="4">
        <f>B2*B3</f>
        <v>159202.234944</v>
      </c>
    </row>
    <row r="5" spans="1:2" x14ac:dyDescent="0.45">
      <c r="A5" s="1" t="s">
        <v>6</v>
      </c>
    </row>
    <row r="6" spans="1:2" x14ac:dyDescent="0.45">
      <c r="A6" s="1" t="s">
        <v>7</v>
      </c>
    </row>
    <row r="7" spans="1:2" x14ac:dyDescent="0.45">
      <c r="A7" s="1"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A3" sqref="A3"/>
    </sheetView>
  </sheetViews>
  <sheetFormatPr defaultRowHeight="14.25" x14ac:dyDescent="0.45"/>
  <cols>
    <col min="1" max="1" width="13.33203125" customWidth="1"/>
  </cols>
  <sheetData>
    <row r="1" spans="1:4" x14ac:dyDescent="0.45">
      <c r="B1" s="5"/>
      <c r="C1" s="5"/>
      <c r="D1" s="5"/>
    </row>
    <row r="2" spans="1:4" x14ac:dyDescent="0.45">
      <c r="A2" s="5"/>
    </row>
    <row r="4" spans="1:4" x14ac:dyDescent="0.45">
      <c r="A4" t="s">
        <v>0</v>
      </c>
      <c r="B4" t="s">
        <v>2410</v>
      </c>
    </row>
    <row r="5" spans="1:4" x14ac:dyDescent="0.45">
      <c r="A5" t="s">
        <v>1</v>
      </c>
      <c r="B5" t="s">
        <v>2</v>
      </c>
    </row>
    <row r="6" spans="1:4" x14ac:dyDescent="0.45">
      <c r="A6" t="s">
        <v>2407</v>
      </c>
      <c r="B6" t="s">
        <v>2411</v>
      </c>
    </row>
    <row r="7" spans="1:4" x14ac:dyDescent="0.45">
      <c r="A7" t="s">
        <v>2408</v>
      </c>
      <c r="B7" t="s">
        <v>2412</v>
      </c>
    </row>
    <row r="8" spans="1:4" x14ac:dyDescent="0.45">
      <c r="A8" t="s">
        <v>2409</v>
      </c>
      <c r="B8" t="s">
        <v>2413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803B-94F0-4350-B52F-EA05E50BA2B5}">
  <dimension ref="B1:S112"/>
  <sheetViews>
    <sheetView tabSelected="1" zoomScale="70" zoomScaleNormal="70" workbookViewId="0">
      <pane xSplit="2" ySplit="3" topLeftCell="F87" activePane="bottomRight" state="frozen"/>
      <selection pane="topRight" activeCell="C1" sqref="C1"/>
      <selection pane="bottomLeft" activeCell="A4" sqref="A4"/>
      <selection pane="bottomRight" activeCell="I113" sqref="I113"/>
    </sheetView>
  </sheetViews>
  <sheetFormatPr defaultRowHeight="14.25" x14ac:dyDescent="0.45"/>
  <cols>
    <col min="2" max="2" width="20.1328125" customWidth="1"/>
  </cols>
  <sheetData>
    <row r="1" spans="2:19" x14ac:dyDescent="0.45">
      <c r="B1" t="s">
        <v>2414</v>
      </c>
    </row>
    <row r="2" spans="2:19" x14ac:dyDescent="0.45">
      <c r="B2" t="s">
        <v>2415</v>
      </c>
    </row>
    <row r="3" spans="2:19" x14ac:dyDescent="0.45">
      <c r="B3" t="s">
        <v>2416</v>
      </c>
      <c r="I3">
        <f t="shared" ref="I3:Q3" si="0">J3-1</f>
        <v>2012</v>
      </c>
      <c r="J3">
        <f t="shared" si="0"/>
        <v>2013</v>
      </c>
      <c r="K3">
        <f t="shared" si="0"/>
        <v>2014</v>
      </c>
      <c r="L3">
        <f t="shared" si="0"/>
        <v>2015</v>
      </c>
      <c r="M3">
        <f t="shared" si="0"/>
        <v>2016</v>
      </c>
      <c r="N3">
        <f t="shared" si="0"/>
        <v>2017</v>
      </c>
      <c r="O3">
        <f t="shared" si="0"/>
        <v>2018</v>
      </c>
      <c r="P3">
        <f t="shared" si="0"/>
        <v>2019</v>
      </c>
      <c r="Q3">
        <f t="shared" si="0"/>
        <v>2020</v>
      </c>
      <c r="R3">
        <f>S3-1</f>
        <v>2021</v>
      </c>
      <c r="S3">
        <v>2022</v>
      </c>
    </row>
    <row r="4" spans="2:19" s="6" customFormat="1" x14ac:dyDescent="0.45">
      <c r="B4" s="6" t="s">
        <v>2470</v>
      </c>
    </row>
    <row r="5" spans="2:19" s="10" customFormat="1" x14ac:dyDescent="0.45">
      <c r="B5" s="10" t="s">
        <v>2471</v>
      </c>
    </row>
    <row r="6" spans="2:19" x14ac:dyDescent="0.45">
      <c r="B6" t="s">
        <v>418</v>
      </c>
      <c r="M6">
        <v>8536</v>
      </c>
      <c r="N6">
        <v>9900</v>
      </c>
      <c r="O6">
        <v>10801</v>
      </c>
      <c r="P6">
        <v>10223</v>
      </c>
      <c r="Q6">
        <v>10886</v>
      </c>
      <c r="R6">
        <v>14050</v>
      </c>
      <c r="S6">
        <v>15359</v>
      </c>
    </row>
    <row r="7" spans="2:19" s="7" customFormat="1" x14ac:dyDescent="0.45">
      <c r="B7" s="7" t="s">
        <v>2474</v>
      </c>
      <c r="I7" s="7">
        <f>I6-I8</f>
        <v>0</v>
      </c>
      <c r="J7" s="7">
        <f t="shared" ref="J7:Q7" si="1">J6-J8</f>
        <v>0</v>
      </c>
      <c r="K7" s="7">
        <f t="shared" si="1"/>
        <v>0</v>
      </c>
      <c r="L7" s="7">
        <f t="shared" si="1"/>
        <v>0</v>
      </c>
      <c r="M7" s="7">
        <f t="shared" si="1"/>
        <v>5120</v>
      </c>
      <c r="N7" s="7">
        <f t="shared" si="1"/>
        <v>5432</v>
      </c>
      <c r="O7" s="7">
        <f t="shared" si="1"/>
        <v>5692</v>
      </c>
      <c r="P7" s="7">
        <f t="shared" si="1"/>
        <v>5746</v>
      </c>
      <c r="Q7" s="7">
        <f t="shared" si="1"/>
        <v>5974</v>
      </c>
      <c r="R7" s="7">
        <f>R6-R8</f>
        <v>6657</v>
      </c>
      <c r="S7" s="7">
        <f>S6-S8</f>
        <v>7000</v>
      </c>
    </row>
    <row r="8" spans="2:19" x14ac:dyDescent="0.45">
      <c r="B8" t="s">
        <v>823</v>
      </c>
      <c r="M8">
        <v>3416</v>
      </c>
      <c r="N8">
        <v>4468</v>
      </c>
      <c r="O8">
        <v>5109</v>
      </c>
      <c r="P8">
        <v>4477</v>
      </c>
      <c r="Q8">
        <v>4912</v>
      </c>
      <c r="R8">
        <v>7393</v>
      </c>
      <c r="S8">
        <v>8359</v>
      </c>
    </row>
    <row r="9" spans="2:19" s="13" customFormat="1" x14ac:dyDescent="0.45">
      <c r="B9" s="13" t="s">
        <v>2475</v>
      </c>
      <c r="I9" s="13" t="e">
        <f t="shared" ref="I9:Q9" si="2">I8/I6</f>
        <v>#DIV/0!</v>
      </c>
      <c r="J9" s="13" t="e">
        <f t="shared" si="2"/>
        <v>#DIV/0!</v>
      </c>
      <c r="K9" s="13" t="e">
        <f t="shared" si="2"/>
        <v>#DIV/0!</v>
      </c>
      <c r="L9" s="13" t="e">
        <f t="shared" si="2"/>
        <v>#DIV/0!</v>
      </c>
      <c r="M9" s="13">
        <f t="shared" si="2"/>
        <v>0.40018744142455481</v>
      </c>
      <c r="N9" s="13">
        <f t="shared" si="2"/>
        <v>0.45131313131313133</v>
      </c>
      <c r="O9" s="13">
        <f t="shared" si="2"/>
        <v>0.47301175817053975</v>
      </c>
      <c r="P9" s="13">
        <f t="shared" si="2"/>
        <v>0.43793407023378655</v>
      </c>
      <c r="Q9" s="13">
        <f t="shared" si="2"/>
        <v>0.45122175270990261</v>
      </c>
      <c r="R9" s="13">
        <f>R8/R6</f>
        <v>0.52619217081850533</v>
      </c>
      <c r="S9" s="13">
        <f>S8/S6</f>
        <v>0.54424116153395408</v>
      </c>
    </row>
    <row r="10" spans="2:19" s="10" customFormat="1" x14ac:dyDescent="0.45">
      <c r="B10" s="10" t="s">
        <v>2472</v>
      </c>
    </row>
    <row r="11" spans="2:19" x14ac:dyDescent="0.45">
      <c r="B11" t="s">
        <v>418</v>
      </c>
      <c r="M11">
        <v>3023</v>
      </c>
      <c r="N11">
        <v>3498</v>
      </c>
      <c r="O11">
        <v>3554</v>
      </c>
      <c r="P11">
        <v>2943</v>
      </c>
      <c r="Q11">
        <v>2570</v>
      </c>
      <c r="R11">
        <v>3049</v>
      </c>
      <c r="S11">
        <v>3261</v>
      </c>
    </row>
    <row r="12" spans="2:19" s="7" customFormat="1" x14ac:dyDescent="0.45">
      <c r="B12" s="7" t="s">
        <v>2474</v>
      </c>
      <c r="I12" s="7">
        <f>I11-I13</f>
        <v>0</v>
      </c>
      <c r="J12" s="7">
        <f t="shared" ref="J12:S12" si="3">J11-J13</f>
        <v>0</v>
      </c>
      <c r="K12" s="7">
        <f t="shared" si="3"/>
        <v>0</v>
      </c>
      <c r="L12" s="7">
        <f t="shared" si="3"/>
        <v>0</v>
      </c>
      <c r="M12" s="7">
        <f t="shared" si="3"/>
        <v>2206</v>
      </c>
      <c r="N12" s="7">
        <f t="shared" si="3"/>
        <v>2355</v>
      </c>
      <c r="O12" s="7">
        <f t="shared" si="3"/>
        <v>2349</v>
      </c>
      <c r="P12" s="7">
        <f t="shared" si="3"/>
        <v>2036</v>
      </c>
      <c r="Q12" s="7">
        <f t="shared" si="3"/>
        <v>1827</v>
      </c>
      <c r="R12" s="7">
        <f t="shared" si="3"/>
        <v>1875</v>
      </c>
      <c r="S12" s="7">
        <f t="shared" si="3"/>
        <v>2008</v>
      </c>
    </row>
    <row r="13" spans="2:19" x14ac:dyDescent="0.45">
      <c r="B13" t="s">
        <v>823</v>
      </c>
      <c r="M13">
        <v>817</v>
      </c>
      <c r="N13">
        <v>1143</v>
      </c>
      <c r="O13">
        <v>1205</v>
      </c>
      <c r="P13">
        <v>907</v>
      </c>
      <c r="Q13">
        <v>743</v>
      </c>
      <c r="R13">
        <v>1174</v>
      </c>
      <c r="S13">
        <v>1253</v>
      </c>
    </row>
    <row r="14" spans="2:19" x14ac:dyDescent="0.45">
      <c r="B14" t="s">
        <v>2475</v>
      </c>
      <c r="I14" s="13" t="e">
        <f t="shared" ref="I14" si="4">I13/I11</f>
        <v>#DIV/0!</v>
      </c>
      <c r="J14" s="13" t="e">
        <f t="shared" ref="J14" si="5">J13/J11</f>
        <v>#DIV/0!</v>
      </c>
      <c r="K14" s="13" t="e">
        <f t="shared" ref="K14" si="6">K13/K11</f>
        <v>#DIV/0!</v>
      </c>
      <c r="L14" s="13" t="e">
        <f t="shared" ref="L14" si="7">L13/L11</f>
        <v>#DIV/0!</v>
      </c>
      <c r="M14" s="13">
        <f t="shared" ref="M14" si="8">M13/M11</f>
        <v>0.27026132980482964</v>
      </c>
      <c r="N14" s="13">
        <f t="shared" ref="N14" si="9">N13/N11</f>
        <v>0.32675814751286447</v>
      </c>
      <c r="O14" s="13">
        <f t="shared" ref="O14" si="10">O13/O11</f>
        <v>0.3390545863815419</v>
      </c>
      <c r="P14" s="13">
        <f t="shared" ref="P14" si="11">P13/P11</f>
        <v>0.30818892286782196</v>
      </c>
      <c r="Q14" s="13">
        <f t="shared" ref="Q14" si="12">Q13/Q11</f>
        <v>0.28910505836575878</v>
      </c>
      <c r="R14" s="13">
        <f t="shared" ref="R14" si="13">R13/R11</f>
        <v>0.38504427681206954</v>
      </c>
      <c r="S14" s="13">
        <f t="shared" ref="S14" si="14">S13/S11</f>
        <v>0.38423796381478076</v>
      </c>
    </row>
    <row r="15" spans="2:19" s="10" customFormat="1" x14ac:dyDescent="0.45">
      <c r="B15" s="10" t="s">
        <v>2473</v>
      </c>
    </row>
    <row r="16" spans="2:19" x14ac:dyDescent="0.45">
      <c r="B16" t="s">
        <v>418</v>
      </c>
      <c r="M16">
        <v>1811</v>
      </c>
      <c r="N16">
        <v>1563</v>
      </c>
      <c r="O16">
        <v>1429</v>
      </c>
      <c r="P16">
        <v>1217</v>
      </c>
      <c r="Q16">
        <v>1005</v>
      </c>
      <c r="R16">
        <v>1245</v>
      </c>
      <c r="S16">
        <v>1408</v>
      </c>
    </row>
    <row r="17" spans="2:19" s="7" customFormat="1" x14ac:dyDescent="0.45">
      <c r="B17" s="7" t="s">
        <v>2474</v>
      </c>
      <c r="I17" s="7">
        <f>I16-I18</f>
        <v>0</v>
      </c>
      <c r="J17" s="7">
        <f t="shared" ref="J17:S17" si="15">J16-J18</f>
        <v>0</v>
      </c>
      <c r="K17" s="7">
        <f t="shared" si="15"/>
        <v>0</v>
      </c>
      <c r="L17" s="7">
        <f t="shared" si="15"/>
        <v>0</v>
      </c>
      <c r="M17" s="7">
        <f t="shared" si="15"/>
        <v>1189</v>
      </c>
      <c r="N17" s="7">
        <f t="shared" si="15"/>
        <v>1091</v>
      </c>
      <c r="O17" s="7">
        <f t="shared" si="15"/>
        <v>1030</v>
      </c>
      <c r="P17" s="7">
        <f t="shared" si="15"/>
        <v>878</v>
      </c>
      <c r="Q17" s="7">
        <f t="shared" si="15"/>
        <v>766</v>
      </c>
      <c r="R17" s="7">
        <f t="shared" si="15"/>
        <v>852</v>
      </c>
      <c r="S17" s="7">
        <f t="shared" si="15"/>
        <v>880</v>
      </c>
    </row>
    <row r="18" spans="2:19" x14ac:dyDescent="0.45">
      <c r="B18" t="s">
        <v>823</v>
      </c>
      <c r="M18">
        <v>622</v>
      </c>
      <c r="N18">
        <v>472</v>
      </c>
      <c r="O18">
        <v>399</v>
      </c>
      <c r="P18">
        <v>339</v>
      </c>
      <c r="Q18">
        <v>239</v>
      </c>
      <c r="R18">
        <v>393</v>
      </c>
      <c r="S18">
        <v>528</v>
      </c>
    </row>
    <row r="19" spans="2:19" x14ac:dyDescent="0.45">
      <c r="B19" t="s">
        <v>2475</v>
      </c>
      <c r="I19" s="13" t="e">
        <f t="shared" ref="I19" si="16">I18/I16</f>
        <v>#DIV/0!</v>
      </c>
      <c r="J19" s="13" t="e">
        <f t="shared" ref="J19" si="17">J18/J16</f>
        <v>#DIV/0!</v>
      </c>
      <c r="K19" s="13" t="e">
        <f t="shared" ref="K19" si="18">K18/K16</f>
        <v>#DIV/0!</v>
      </c>
      <c r="L19" s="13" t="e">
        <f t="shared" ref="L19" si="19">L18/L16</f>
        <v>#DIV/0!</v>
      </c>
      <c r="M19" s="13">
        <f t="shared" ref="M19" si="20">M18/M16</f>
        <v>0.34345665378244061</v>
      </c>
      <c r="N19" s="13">
        <f t="shared" ref="N19" si="21">N18/N16</f>
        <v>0.30198336532309661</v>
      </c>
      <c r="O19" s="13">
        <f t="shared" ref="O19" si="22">O18/O16</f>
        <v>0.27921623512946114</v>
      </c>
      <c r="P19" s="13">
        <f t="shared" ref="P19" si="23">P18/P16</f>
        <v>0.27855382087099423</v>
      </c>
      <c r="Q19" s="13">
        <f t="shared" ref="Q19" si="24">Q18/Q16</f>
        <v>0.23781094527363184</v>
      </c>
      <c r="R19" s="13">
        <f t="shared" ref="R19" si="25">R18/R16</f>
        <v>0.31566265060240961</v>
      </c>
      <c r="S19" s="13">
        <f t="shared" ref="S19" si="26">S18/S16</f>
        <v>0.375</v>
      </c>
    </row>
    <row r="20" spans="2:19" s="6" customFormat="1" x14ac:dyDescent="0.45">
      <c r="B20" s="6" t="s">
        <v>2484</v>
      </c>
    </row>
    <row r="21" spans="2:19" x14ac:dyDescent="0.45">
      <c r="B21" t="s">
        <v>2476</v>
      </c>
      <c r="M21">
        <v>1682</v>
      </c>
      <c r="N21">
        <v>1901</v>
      </c>
      <c r="O21">
        <v>2288</v>
      </c>
      <c r="P21">
        <v>1827</v>
      </c>
      <c r="Q21">
        <v>1547</v>
      </c>
      <c r="R21">
        <v>1906</v>
      </c>
      <c r="S21">
        <v>2267</v>
      </c>
    </row>
    <row r="22" spans="2:19" x14ac:dyDescent="0.45">
      <c r="B22" t="s">
        <v>2477</v>
      </c>
      <c r="M22">
        <v>0</v>
      </c>
      <c r="N22">
        <v>0</v>
      </c>
      <c r="O22">
        <v>0</v>
      </c>
      <c r="P22">
        <v>0</v>
      </c>
      <c r="Q22">
        <v>7881</v>
      </c>
      <c r="R22">
        <v>9998</v>
      </c>
      <c r="S22">
        <v>9844</v>
      </c>
    </row>
    <row r="23" spans="2:19" x14ac:dyDescent="0.45">
      <c r="B23" t="s">
        <v>2478</v>
      </c>
      <c r="M23">
        <v>8024</v>
      </c>
      <c r="N23">
        <v>8824</v>
      </c>
      <c r="O23">
        <v>9240</v>
      </c>
      <c r="P23">
        <v>8650</v>
      </c>
      <c r="Q23">
        <v>1660</v>
      </c>
      <c r="R23">
        <v>2187</v>
      </c>
      <c r="S23">
        <v>2633</v>
      </c>
    </row>
    <row r="24" spans="2:19" x14ac:dyDescent="0.45">
      <c r="B24" t="s">
        <v>2479</v>
      </c>
      <c r="M24">
        <v>2393</v>
      </c>
      <c r="N24">
        <v>2907</v>
      </c>
      <c r="O24">
        <v>3047</v>
      </c>
      <c r="P24">
        <v>2707</v>
      </c>
      <c r="Q24">
        <v>2249</v>
      </c>
      <c r="R24">
        <v>2802</v>
      </c>
      <c r="S24">
        <v>3520</v>
      </c>
    </row>
    <row r="25" spans="2:19" x14ac:dyDescent="0.45">
      <c r="B25" t="s">
        <v>2480</v>
      </c>
      <c r="M25">
        <v>1040</v>
      </c>
      <c r="N25">
        <v>1049</v>
      </c>
      <c r="O25">
        <v>869</v>
      </c>
      <c r="P25">
        <v>796</v>
      </c>
      <c r="Q25">
        <v>734</v>
      </c>
      <c r="R25">
        <v>959</v>
      </c>
      <c r="S25">
        <v>1172</v>
      </c>
    </row>
    <row r="26" spans="2:19" s="7" customFormat="1" x14ac:dyDescent="0.45">
      <c r="B26" s="7" t="s">
        <v>2481</v>
      </c>
      <c r="M26" s="7">
        <v>231</v>
      </c>
      <c r="N26" s="7">
        <v>280</v>
      </c>
      <c r="O26" s="7">
        <v>340</v>
      </c>
      <c r="P26" s="7">
        <v>403</v>
      </c>
      <c r="Q26" s="7">
        <v>390</v>
      </c>
      <c r="R26" s="7">
        <v>492</v>
      </c>
      <c r="S26" s="7">
        <v>592</v>
      </c>
    </row>
    <row r="27" spans="2:19" s="9" customFormat="1" x14ac:dyDescent="0.45">
      <c r="B27" s="9" t="s">
        <v>2482</v>
      </c>
      <c r="I27" s="9">
        <f>SUM(I21:I26)</f>
        <v>0</v>
      </c>
      <c r="J27" s="9">
        <f t="shared" ref="J27:R27" si="27">SUM(J21:J26)</f>
        <v>0</v>
      </c>
      <c r="K27" s="9">
        <f t="shared" si="27"/>
        <v>0</v>
      </c>
      <c r="L27" s="9">
        <f t="shared" si="27"/>
        <v>0</v>
      </c>
      <c r="M27" s="9">
        <f t="shared" si="27"/>
        <v>13370</v>
      </c>
      <c r="N27" s="9">
        <f t="shared" si="27"/>
        <v>14961</v>
      </c>
      <c r="O27" s="9">
        <f t="shared" si="27"/>
        <v>15784</v>
      </c>
      <c r="P27" s="9">
        <f t="shared" si="27"/>
        <v>14383</v>
      </c>
      <c r="Q27" s="9">
        <f t="shared" si="27"/>
        <v>14461</v>
      </c>
      <c r="R27" s="9">
        <f t="shared" si="27"/>
        <v>18344</v>
      </c>
      <c r="S27" s="9">
        <f>SUM(S21:S26)</f>
        <v>20028</v>
      </c>
    </row>
    <row r="28" spans="2:19" s="10" customFormat="1" x14ac:dyDescent="0.45">
      <c r="B28" s="10" t="s">
        <v>2483</v>
      </c>
    </row>
    <row r="29" spans="2:19" x14ac:dyDescent="0.45">
      <c r="B29" t="s">
        <v>2476</v>
      </c>
      <c r="Q29">
        <v>5205</v>
      </c>
      <c r="R29">
        <v>6237</v>
      </c>
      <c r="S29">
        <v>6609</v>
      </c>
    </row>
    <row r="30" spans="2:19" x14ac:dyDescent="0.45">
      <c r="B30" t="s">
        <v>2477</v>
      </c>
      <c r="Q30">
        <v>3326</v>
      </c>
      <c r="R30">
        <v>4586</v>
      </c>
      <c r="S30">
        <v>4807</v>
      </c>
    </row>
    <row r="31" spans="2:19" x14ac:dyDescent="0.45">
      <c r="B31" t="s">
        <v>2478</v>
      </c>
      <c r="Q31">
        <v>1591</v>
      </c>
      <c r="R31">
        <v>2018</v>
      </c>
      <c r="S31">
        <v>2003</v>
      </c>
    </row>
    <row r="32" spans="2:19" x14ac:dyDescent="0.45">
      <c r="B32" t="s">
        <v>2479</v>
      </c>
      <c r="Q32">
        <v>3037</v>
      </c>
      <c r="R32">
        <v>3852</v>
      </c>
      <c r="S32">
        <v>4807</v>
      </c>
    </row>
    <row r="33" spans="2:19" x14ac:dyDescent="0.45">
      <c r="B33" t="s">
        <v>2480</v>
      </c>
      <c r="Q33">
        <v>1157</v>
      </c>
      <c r="R33">
        <v>1468</v>
      </c>
      <c r="S33">
        <v>1602</v>
      </c>
    </row>
    <row r="34" spans="2:19" s="7" customFormat="1" x14ac:dyDescent="0.45">
      <c r="B34" s="7" t="s">
        <v>2481</v>
      </c>
      <c r="Q34" s="7">
        <v>145</v>
      </c>
      <c r="R34" s="7">
        <v>183</v>
      </c>
      <c r="S34" s="7">
        <v>200</v>
      </c>
    </row>
    <row r="35" spans="2:19" s="9" customFormat="1" x14ac:dyDescent="0.45">
      <c r="B35" s="9" t="s">
        <v>2482</v>
      </c>
      <c r="I35" s="9">
        <f>SUM(I29:I34)</f>
        <v>0</v>
      </c>
      <c r="J35" s="9">
        <f t="shared" ref="J35:R35" si="28">SUM(J29:J34)</f>
        <v>0</v>
      </c>
      <c r="K35" s="9">
        <f t="shared" si="28"/>
        <v>0</v>
      </c>
      <c r="L35" s="9">
        <f t="shared" si="28"/>
        <v>0</v>
      </c>
      <c r="M35" s="9">
        <f t="shared" si="28"/>
        <v>0</v>
      </c>
      <c r="N35" s="9">
        <f t="shared" si="28"/>
        <v>0</v>
      </c>
      <c r="O35" s="9">
        <f t="shared" si="28"/>
        <v>0</v>
      </c>
      <c r="P35" s="9">
        <f t="shared" si="28"/>
        <v>0</v>
      </c>
      <c r="Q35" s="9">
        <f t="shared" si="28"/>
        <v>14461</v>
      </c>
      <c r="R35" s="9">
        <f t="shared" si="28"/>
        <v>18344</v>
      </c>
      <c r="S35" s="9">
        <f>SUM(S29:S34)</f>
        <v>20028</v>
      </c>
    </row>
    <row r="36" spans="2:19" s="9" customFormat="1" x14ac:dyDescent="0.45"/>
    <row r="37" spans="2:19" s="9" customFormat="1" x14ac:dyDescent="0.45"/>
    <row r="39" spans="2:19" s="6" customFormat="1" x14ac:dyDescent="0.45">
      <c r="B39" s="6" t="s">
        <v>2418</v>
      </c>
    </row>
    <row r="40" spans="2:19" x14ac:dyDescent="0.45">
      <c r="B40" t="s">
        <v>418</v>
      </c>
      <c r="M40">
        <v>13370</v>
      </c>
      <c r="N40">
        <v>14961</v>
      </c>
      <c r="O40">
        <v>15784</v>
      </c>
      <c r="P40">
        <v>14383</v>
      </c>
      <c r="Q40">
        <v>14461</v>
      </c>
      <c r="R40">
        <v>18344</v>
      </c>
      <c r="S40">
        <v>20028</v>
      </c>
    </row>
    <row r="41" spans="2:19" s="7" customFormat="1" x14ac:dyDescent="0.45">
      <c r="B41" s="7" t="s">
        <v>2419</v>
      </c>
      <c r="M41" s="7">
        <v>5113</v>
      </c>
      <c r="N41" s="7">
        <v>5347</v>
      </c>
      <c r="O41" s="7">
        <v>5507</v>
      </c>
      <c r="P41" s="7">
        <v>5219</v>
      </c>
      <c r="Q41" s="7">
        <v>5192</v>
      </c>
      <c r="R41" s="7">
        <v>5968</v>
      </c>
      <c r="S41" s="7">
        <v>6257</v>
      </c>
    </row>
    <row r="42" spans="2:19" s="9" customFormat="1" x14ac:dyDescent="0.45">
      <c r="B42" s="9" t="s">
        <v>479</v>
      </c>
      <c r="I42" s="9">
        <f>I40-I41</f>
        <v>0</v>
      </c>
      <c r="J42" s="9">
        <f t="shared" ref="J42:R42" si="29">J40-J41</f>
        <v>0</v>
      </c>
      <c r="K42" s="9">
        <f t="shared" si="29"/>
        <v>0</v>
      </c>
      <c r="L42" s="9">
        <f t="shared" si="29"/>
        <v>0</v>
      </c>
      <c r="M42" s="9">
        <f t="shared" si="29"/>
        <v>8257</v>
      </c>
      <c r="N42" s="9">
        <f t="shared" si="29"/>
        <v>9614</v>
      </c>
      <c r="O42" s="9">
        <f t="shared" si="29"/>
        <v>10277</v>
      </c>
      <c r="P42" s="9">
        <f t="shared" si="29"/>
        <v>9164</v>
      </c>
      <c r="Q42" s="9">
        <f t="shared" si="29"/>
        <v>9269</v>
      </c>
      <c r="R42" s="9">
        <f t="shared" si="29"/>
        <v>12376</v>
      </c>
      <c r="S42" s="9">
        <f>S40-S41</f>
        <v>13771</v>
      </c>
    </row>
    <row r="43" spans="2:19" s="10" customFormat="1" x14ac:dyDescent="0.45">
      <c r="B43" s="10" t="s">
        <v>557</v>
      </c>
    </row>
    <row r="44" spans="2:19" x14ac:dyDescent="0.45">
      <c r="B44" t="s">
        <v>2420</v>
      </c>
      <c r="M44">
        <v>1356</v>
      </c>
      <c r="N44">
        <v>1508</v>
      </c>
      <c r="O44">
        <v>1559</v>
      </c>
      <c r="P44">
        <v>1544</v>
      </c>
      <c r="Q44">
        <v>1530</v>
      </c>
      <c r="R44">
        <v>1554</v>
      </c>
      <c r="S44">
        <v>1670</v>
      </c>
    </row>
    <row r="45" spans="2:19" x14ac:dyDescent="0.45">
      <c r="B45" t="s">
        <v>2421</v>
      </c>
      <c r="M45">
        <v>1742</v>
      </c>
      <c r="N45">
        <v>1694</v>
      </c>
      <c r="O45">
        <v>1684</v>
      </c>
      <c r="P45">
        <v>1645</v>
      </c>
      <c r="Q45">
        <v>1623</v>
      </c>
      <c r="R45">
        <v>1666</v>
      </c>
      <c r="S45">
        <v>1704</v>
      </c>
    </row>
    <row r="46" spans="2:19" x14ac:dyDescent="0.45">
      <c r="B46" t="s">
        <v>2422</v>
      </c>
      <c r="M46">
        <v>319</v>
      </c>
      <c r="N46">
        <v>318</v>
      </c>
      <c r="O46">
        <v>318</v>
      </c>
      <c r="P46">
        <v>288</v>
      </c>
      <c r="Q46">
        <v>198</v>
      </c>
      <c r="R46">
        <v>142</v>
      </c>
      <c r="S46">
        <v>0</v>
      </c>
    </row>
    <row r="47" spans="2:19" s="7" customFormat="1" x14ac:dyDescent="0.45">
      <c r="B47" s="7" t="s">
        <v>2423</v>
      </c>
      <c r="M47" s="7">
        <v>-15</v>
      </c>
      <c r="N47" s="7">
        <v>11</v>
      </c>
      <c r="O47" s="7">
        <v>3</v>
      </c>
      <c r="P47" s="7">
        <v>-36</v>
      </c>
      <c r="Q47" s="7">
        <v>24</v>
      </c>
      <c r="R47" s="7">
        <v>54</v>
      </c>
      <c r="S47" s="7">
        <v>257</v>
      </c>
    </row>
    <row r="48" spans="2:19" s="8" customFormat="1" x14ac:dyDescent="0.45">
      <c r="B48" s="8" t="s">
        <v>2424</v>
      </c>
      <c r="I48" s="8">
        <f>SUM(I44:I47)</f>
        <v>0</v>
      </c>
      <c r="J48" s="8">
        <f t="shared" ref="J48:R48" si="30">SUM(J44:J47)</f>
        <v>0</v>
      </c>
      <c r="K48" s="8">
        <f t="shared" si="30"/>
        <v>0</v>
      </c>
      <c r="L48" s="8">
        <f t="shared" si="30"/>
        <v>0</v>
      </c>
      <c r="M48" s="8">
        <f t="shared" si="30"/>
        <v>3402</v>
      </c>
      <c r="N48" s="8">
        <f t="shared" si="30"/>
        <v>3531</v>
      </c>
      <c r="O48" s="8">
        <f t="shared" si="30"/>
        <v>3564</v>
      </c>
      <c r="P48" s="8">
        <f t="shared" si="30"/>
        <v>3441</v>
      </c>
      <c r="Q48" s="8">
        <f t="shared" si="30"/>
        <v>3375</v>
      </c>
      <c r="R48" s="8">
        <f t="shared" si="30"/>
        <v>3416</v>
      </c>
      <c r="S48" s="8">
        <f>SUM(S44:S47)</f>
        <v>3631</v>
      </c>
    </row>
    <row r="49" spans="2:19" s="9" customFormat="1" x14ac:dyDescent="0.45">
      <c r="B49" s="9" t="s">
        <v>823</v>
      </c>
      <c r="I49" s="9">
        <f>I42-I48</f>
        <v>0</v>
      </c>
      <c r="J49" s="9">
        <f t="shared" ref="J49:R49" si="31">J42-J48</f>
        <v>0</v>
      </c>
      <c r="K49" s="9">
        <f t="shared" si="31"/>
        <v>0</v>
      </c>
      <c r="L49" s="9">
        <f t="shared" si="31"/>
        <v>0</v>
      </c>
      <c r="M49" s="9">
        <f t="shared" si="31"/>
        <v>4855</v>
      </c>
      <c r="N49" s="9">
        <f t="shared" si="31"/>
        <v>6083</v>
      </c>
      <c r="O49" s="9">
        <f t="shared" si="31"/>
        <v>6713</v>
      </c>
      <c r="P49" s="9">
        <f t="shared" si="31"/>
        <v>5723</v>
      </c>
      <c r="Q49" s="9">
        <f t="shared" si="31"/>
        <v>5894</v>
      </c>
      <c r="R49" s="9">
        <f t="shared" si="31"/>
        <v>8960</v>
      </c>
      <c r="S49" s="9">
        <f>S42-S48</f>
        <v>10140</v>
      </c>
    </row>
    <row r="50" spans="2:19" s="10" customFormat="1" x14ac:dyDescent="0.45">
      <c r="B50" s="10" t="s">
        <v>2433</v>
      </c>
    </row>
    <row r="51" spans="2:19" x14ac:dyDescent="0.45">
      <c r="B51" t="s">
        <v>2425</v>
      </c>
      <c r="M51">
        <v>155</v>
      </c>
      <c r="N51">
        <v>75</v>
      </c>
      <c r="O51">
        <v>98</v>
      </c>
      <c r="P51">
        <v>175</v>
      </c>
      <c r="Q51">
        <v>313</v>
      </c>
      <c r="R51">
        <v>143</v>
      </c>
      <c r="S51">
        <v>106</v>
      </c>
    </row>
    <row r="52" spans="2:19" s="7" customFormat="1" x14ac:dyDescent="0.45">
      <c r="B52" s="7" t="s">
        <v>2426</v>
      </c>
      <c r="M52" s="7">
        <v>80</v>
      </c>
      <c r="N52" s="7">
        <v>78</v>
      </c>
      <c r="O52" s="7">
        <v>125</v>
      </c>
      <c r="P52" s="7">
        <v>170</v>
      </c>
      <c r="Q52" s="7">
        <v>190</v>
      </c>
      <c r="R52" s="7">
        <v>184</v>
      </c>
      <c r="S52" s="7">
        <v>214</v>
      </c>
    </row>
    <row r="53" spans="2:19" s="9" customFormat="1" x14ac:dyDescent="0.45">
      <c r="B53" s="9" t="s">
        <v>2427</v>
      </c>
      <c r="I53" s="9">
        <f>I49+I51-I52</f>
        <v>0</v>
      </c>
      <c r="J53" s="9">
        <f t="shared" ref="J53:R53" si="32">J49+J51-J52</f>
        <v>0</v>
      </c>
      <c r="K53" s="9">
        <f t="shared" si="32"/>
        <v>0</v>
      </c>
      <c r="L53" s="9">
        <f t="shared" si="32"/>
        <v>0</v>
      </c>
      <c r="M53" s="9">
        <f t="shared" si="32"/>
        <v>4930</v>
      </c>
      <c r="N53" s="9">
        <f t="shared" si="32"/>
        <v>6080</v>
      </c>
      <c r="O53" s="9">
        <f t="shared" si="32"/>
        <v>6686</v>
      </c>
      <c r="P53" s="9">
        <f t="shared" si="32"/>
        <v>5728</v>
      </c>
      <c r="Q53" s="9">
        <f t="shared" si="32"/>
        <v>6017</v>
      </c>
      <c r="R53" s="9">
        <f t="shared" si="32"/>
        <v>8919</v>
      </c>
      <c r="S53" s="9">
        <f>S49+S51-S52</f>
        <v>10032</v>
      </c>
    </row>
    <row r="54" spans="2:19" s="7" customFormat="1" x14ac:dyDescent="0.45">
      <c r="B54" s="7" t="s">
        <v>2428</v>
      </c>
      <c r="M54" s="7">
        <v>1335</v>
      </c>
      <c r="N54" s="7">
        <v>2398</v>
      </c>
      <c r="O54" s="7">
        <v>1106</v>
      </c>
      <c r="P54" s="7">
        <v>711</v>
      </c>
      <c r="Q54" s="7">
        <v>422</v>
      </c>
      <c r="R54" s="7">
        <v>1150</v>
      </c>
      <c r="S54" s="7">
        <v>1283</v>
      </c>
    </row>
    <row r="55" spans="2:19" s="9" customFormat="1" x14ac:dyDescent="0.45">
      <c r="B55" s="9" t="s">
        <v>2489</v>
      </c>
      <c r="I55" s="9">
        <f>I53-I54</f>
        <v>0</v>
      </c>
      <c r="J55" s="9">
        <f t="shared" ref="J55:Q55" si="33">J53-J54</f>
        <v>0</v>
      </c>
      <c r="K55" s="9">
        <f t="shared" si="33"/>
        <v>0</v>
      </c>
      <c r="L55" s="9">
        <f t="shared" si="33"/>
        <v>0</v>
      </c>
      <c r="M55" s="9">
        <f t="shared" si="33"/>
        <v>3595</v>
      </c>
      <c r="N55" s="9">
        <f t="shared" si="33"/>
        <v>3682</v>
      </c>
      <c r="O55" s="9">
        <f t="shared" si="33"/>
        <v>5580</v>
      </c>
      <c r="P55" s="9">
        <f t="shared" si="33"/>
        <v>5017</v>
      </c>
      <c r="Q55" s="9">
        <f t="shared" si="33"/>
        <v>5595</v>
      </c>
      <c r="R55" s="9">
        <f>R53-R54</f>
        <v>7769</v>
      </c>
      <c r="S55" s="9">
        <f>S53-S54</f>
        <v>8749</v>
      </c>
    </row>
    <row r="56" spans="2:19" s="14" customFormat="1" x14ac:dyDescent="0.45">
      <c r="B56" s="14" t="s">
        <v>2490</v>
      </c>
      <c r="M56" s="14">
        <v>-44</v>
      </c>
      <c r="N56" s="14">
        <v>-33</v>
      </c>
      <c r="O56" s="14">
        <v>-42</v>
      </c>
      <c r="Q56" s="14">
        <v>-28</v>
      </c>
      <c r="R56" s="14">
        <v>-33</v>
      </c>
      <c r="S56" s="14">
        <v>-39</v>
      </c>
    </row>
    <row r="57" spans="2:19" s="9" customFormat="1" x14ac:dyDescent="0.45">
      <c r="B57" s="9" t="s">
        <v>2491</v>
      </c>
      <c r="I57" s="9">
        <f>SUM(I55:I56)</f>
        <v>0</v>
      </c>
      <c r="J57" s="9">
        <f t="shared" ref="J57:R57" si="34">SUM(J55:J56)</f>
        <v>0</v>
      </c>
      <c r="K57" s="9">
        <f t="shared" si="34"/>
        <v>0</v>
      </c>
      <c r="L57" s="9">
        <f t="shared" si="34"/>
        <v>0</v>
      </c>
      <c r="M57" s="9">
        <f t="shared" si="34"/>
        <v>3551</v>
      </c>
      <c r="N57" s="9">
        <f t="shared" si="34"/>
        <v>3649</v>
      </c>
      <c r="O57" s="9">
        <f t="shared" si="34"/>
        <v>5538</v>
      </c>
      <c r="P57" s="9">
        <f t="shared" si="34"/>
        <v>5017</v>
      </c>
      <c r="Q57" s="9">
        <f t="shared" si="34"/>
        <v>5567</v>
      </c>
      <c r="R57" s="9">
        <f t="shared" si="34"/>
        <v>7736</v>
      </c>
      <c r="S57" s="9">
        <f>SUM(S55:S56)</f>
        <v>8710</v>
      </c>
    </row>
    <row r="58" spans="2:19" s="12" customFormat="1" x14ac:dyDescent="0.45">
      <c r="B58" s="12" t="s">
        <v>2429</v>
      </c>
      <c r="I58" s="12" t="e">
        <f t="shared" ref="I58:N58" si="35">I57/I60</f>
        <v>#DIV/0!</v>
      </c>
      <c r="J58" s="12" t="e">
        <f t="shared" si="35"/>
        <v>#DIV/0!</v>
      </c>
      <c r="K58" s="12" t="e">
        <f t="shared" si="35"/>
        <v>#DIV/0!</v>
      </c>
      <c r="L58" s="12" t="e">
        <f t="shared" si="35"/>
        <v>#DIV/0!</v>
      </c>
      <c r="M58" s="12">
        <f t="shared" si="35"/>
        <v>3.5403788634097708</v>
      </c>
      <c r="N58" s="12">
        <f t="shared" si="35"/>
        <v>3.6821392532795159</v>
      </c>
      <c r="O58" s="12">
        <f>O57/O60</f>
        <v>5.7092783505154641</v>
      </c>
      <c r="P58" s="12">
        <f t="shared" ref="P58:S58" si="36">P57/P60</f>
        <v>5.3600427350427351</v>
      </c>
      <c r="Q58" s="12">
        <f t="shared" si="36"/>
        <v>6.0445168295331158</v>
      </c>
      <c r="R58" s="12">
        <f t="shared" si="36"/>
        <v>8.3813651137594807</v>
      </c>
      <c r="S58" s="12">
        <f t="shared" si="36"/>
        <v>9.5087336244541483</v>
      </c>
    </row>
    <row r="59" spans="2:19" s="12" customFormat="1" x14ac:dyDescent="0.45">
      <c r="B59" s="12" t="s">
        <v>2430</v>
      </c>
      <c r="I59" s="12" t="e">
        <f t="shared" ref="I59:N59" si="37">I57/I61</f>
        <v>#DIV/0!</v>
      </c>
      <c r="J59" s="12" t="e">
        <f t="shared" si="37"/>
        <v>#DIV/0!</v>
      </c>
      <c r="K59" s="12" t="e">
        <f t="shared" si="37"/>
        <v>#DIV/0!</v>
      </c>
      <c r="L59" s="12" t="e">
        <f t="shared" si="37"/>
        <v>#DIV/0!</v>
      </c>
      <c r="M59" s="12">
        <f t="shared" si="37"/>
        <v>3.4779627815866796</v>
      </c>
      <c r="N59" s="12">
        <f t="shared" si="37"/>
        <v>3.6057312252964429</v>
      </c>
      <c r="O59" s="12">
        <f>O57/O61</f>
        <v>5.5939393939393938</v>
      </c>
      <c r="P59" s="12">
        <f t="shared" ref="P59:S59" si="38">P57/P61</f>
        <v>5.2699579831932777</v>
      </c>
      <c r="Q59" s="12">
        <f t="shared" si="38"/>
        <v>5.966773847802787</v>
      </c>
      <c r="R59" s="12">
        <f t="shared" si="38"/>
        <v>8.2649572649572658</v>
      </c>
      <c r="S59" s="12">
        <f t="shared" si="38"/>
        <v>9.4060475161987043</v>
      </c>
    </row>
    <row r="60" spans="2:19" x14ac:dyDescent="0.45">
      <c r="B60" t="s">
        <v>2431</v>
      </c>
      <c r="M60">
        <v>1003</v>
      </c>
      <c r="N60">
        <v>991</v>
      </c>
      <c r="O60">
        <v>970</v>
      </c>
      <c r="P60">
        <v>936</v>
      </c>
      <c r="Q60">
        <v>921</v>
      </c>
      <c r="R60">
        <v>923</v>
      </c>
      <c r="S60">
        <v>916</v>
      </c>
    </row>
    <row r="61" spans="2:19" x14ac:dyDescent="0.45">
      <c r="B61" t="s">
        <v>2432</v>
      </c>
      <c r="M61">
        <v>1021</v>
      </c>
      <c r="N61">
        <v>1012</v>
      </c>
      <c r="O61">
        <v>990</v>
      </c>
      <c r="P61">
        <v>952</v>
      </c>
      <c r="Q61">
        <v>933</v>
      </c>
      <c r="R61">
        <v>936</v>
      </c>
      <c r="S61">
        <v>926</v>
      </c>
    </row>
    <row r="64" spans="2:19" s="6" customFormat="1" x14ac:dyDescent="0.45">
      <c r="B64" s="6" t="s">
        <v>2417</v>
      </c>
    </row>
    <row r="65" spans="2:19" s="10" customFormat="1" x14ac:dyDescent="0.45">
      <c r="B65" s="10" t="s">
        <v>2434</v>
      </c>
    </row>
    <row r="66" spans="2:19" x14ac:dyDescent="0.45">
      <c r="B66" t="s">
        <v>2435</v>
      </c>
      <c r="M66">
        <v>1154</v>
      </c>
      <c r="N66">
        <v>1656</v>
      </c>
      <c r="O66">
        <v>2438</v>
      </c>
      <c r="P66">
        <v>2437</v>
      </c>
      <c r="Q66">
        <v>3107</v>
      </c>
      <c r="R66">
        <v>4631</v>
      </c>
      <c r="S66">
        <v>3050</v>
      </c>
    </row>
    <row r="67" spans="2:19" x14ac:dyDescent="0.45">
      <c r="B67" t="s">
        <v>2436</v>
      </c>
      <c r="M67">
        <v>2336</v>
      </c>
      <c r="N67">
        <v>2813</v>
      </c>
      <c r="O67">
        <v>1795</v>
      </c>
      <c r="P67">
        <v>2950</v>
      </c>
      <c r="Q67">
        <v>3461</v>
      </c>
      <c r="R67">
        <v>5108</v>
      </c>
      <c r="S67">
        <v>6017</v>
      </c>
    </row>
    <row r="68" spans="2:19" x14ac:dyDescent="0.45">
      <c r="B68" t="s">
        <v>2437</v>
      </c>
      <c r="M68">
        <v>1267</v>
      </c>
      <c r="N68">
        <v>1278</v>
      </c>
      <c r="O68">
        <v>1207</v>
      </c>
      <c r="P68">
        <v>1074</v>
      </c>
      <c r="Q68">
        <v>1414</v>
      </c>
      <c r="R68">
        <v>1701</v>
      </c>
      <c r="S68">
        <v>1895</v>
      </c>
    </row>
    <row r="69" spans="2:19" x14ac:dyDescent="0.45">
      <c r="B69" t="s">
        <v>2438</v>
      </c>
      <c r="M69">
        <v>1790</v>
      </c>
      <c r="N69">
        <v>1957</v>
      </c>
      <c r="O69">
        <v>2217</v>
      </c>
      <c r="P69">
        <v>2001</v>
      </c>
      <c r="Q69">
        <v>1955</v>
      </c>
      <c r="R69">
        <v>1910</v>
      </c>
      <c r="S69">
        <v>2757</v>
      </c>
    </row>
    <row r="70" spans="2:19" s="7" customFormat="1" x14ac:dyDescent="0.45">
      <c r="B70" s="7" t="s">
        <v>2439</v>
      </c>
      <c r="M70" s="7">
        <v>910</v>
      </c>
      <c r="N70" s="7">
        <v>1030</v>
      </c>
      <c r="O70" s="7">
        <v>440</v>
      </c>
      <c r="P70" s="7">
        <v>299</v>
      </c>
      <c r="Q70" s="7">
        <v>302</v>
      </c>
      <c r="R70" s="7">
        <v>335</v>
      </c>
      <c r="S70" s="7">
        <v>302</v>
      </c>
    </row>
    <row r="71" spans="2:19" s="9" customFormat="1" x14ac:dyDescent="0.45">
      <c r="B71" s="9" t="s">
        <v>1346</v>
      </c>
      <c r="I71" s="9">
        <f>SUM(I66:I70)</f>
        <v>0</v>
      </c>
      <c r="J71" s="9">
        <f t="shared" ref="J71:R71" si="39">SUM(J66:J70)</f>
        <v>0</v>
      </c>
      <c r="K71" s="9">
        <f t="shared" si="39"/>
        <v>0</v>
      </c>
      <c r="L71" s="9">
        <f t="shared" si="39"/>
        <v>0</v>
      </c>
      <c r="M71" s="9">
        <f t="shared" si="39"/>
        <v>7457</v>
      </c>
      <c r="N71" s="9">
        <f t="shared" si="39"/>
        <v>8734</v>
      </c>
      <c r="O71" s="9">
        <f t="shared" si="39"/>
        <v>8097</v>
      </c>
      <c r="P71" s="9">
        <f t="shared" si="39"/>
        <v>8761</v>
      </c>
      <c r="Q71" s="9">
        <f t="shared" si="39"/>
        <v>10239</v>
      </c>
      <c r="R71" s="9">
        <f t="shared" si="39"/>
        <v>13685</v>
      </c>
      <c r="S71" s="9">
        <f>SUM(S66:S70)</f>
        <v>14021</v>
      </c>
    </row>
    <row r="72" spans="2:19" s="10" customFormat="1" x14ac:dyDescent="0.45">
      <c r="B72" s="10" t="s">
        <v>2440</v>
      </c>
    </row>
    <row r="73" spans="2:19" x14ac:dyDescent="0.45">
      <c r="B73" t="s">
        <v>2441</v>
      </c>
      <c r="M73">
        <v>2512</v>
      </c>
      <c r="N73">
        <v>2664</v>
      </c>
      <c r="O73" s="15">
        <v>3183</v>
      </c>
      <c r="P73">
        <v>3303</v>
      </c>
      <c r="Q73">
        <v>3269</v>
      </c>
      <c r="R73">
        <v>5141</v>
      </c>
      <c r="S73">
        <v>6876</v>
      </c>
    </row>
    <row r="74" spans="2:19" x14ac:dyDescent="0.45">
      <c r="B74" t="s">
        <v>2485</v>
      </c>
      <c r="M74">
        <v>235</v>
      </c>
      <c r="N74">
        <v>268</v>
      </c>
      <c r="O74" s="15">
        <v>251</v>
      </c>
      <c r="P74">
        <v>300</v>
      </c>
      <c r="Q74">
        <v>49</v>
      </c>
      <c r="R74">
        <v>0</v>
      </c>
      <c r="S74">
        <v>0</v>
      </c>
    </row>
    <row r="75" spans="2:19" x14ac:dyDescent="0.45">
      <c r="B75" t="s">
        <v>1404</v>
      </c>
      <c r="M75">
        <v>4362</v>
      </c>
      <c r="N75">
        <v>4362</v>
      </c>
      <c r="O75" s="15">
        <v>4362</v>
      </c>
      <c r="P75">
        <v>4362</v>
      </c>
      <c r="Q75">
        <v>4362</v>
      </c>
      <c r="R75">
        <v>4362</v>
      </c>
      <c r="S75">
        <v>4362</v>
      </c>
    </row>
    <row r="76" spans="2:19" x14ac:dyDescent="0.45">
      <c r="B76" t="s">
        <v>2486</v>
      </c>
      <c r="M76">
        <v>1264</v>
      </c>
      <c r="N76">
        <v>946</v>
      </c>
      <c r="O76" s="15">
        <v>628</v>
      </c>
      <c r="P76">
        <v>340</v>
      </c>
      <c r="Q76">
        <v>152</v>
      </c>
      <c r="R76">
        <v>0</v>
      </c>
      <c r="S76">
        <v>0</v>
      </c>
    </row>
    <row r="77" spans="2:19" x14ac:dyDescent="0.45">
      <c r="B77" t="s">
        <v>2442</v>
      </c>
      <c r="M77">
        <v>374</v>
      </c>
      <c r="N77">
        <v>264</v>
      </c>
      <c r="O77" s="15">
        <v>295</v>
      </c>
      <c r="P77">
        <v>197</v>
      </c>
      <c r="Q77">
        <v>343</v>
      </c>
      <c r="R77">
        <v>263</v>
      </c>
      <c r="S77">
        <v>473</v>
      </c>
    </row>
    <row r="78" spans="2:19" x14ac:dyDescent="0.45">
      <c r="B78" t="s">
        <v>2443</v>
      </c>
      <c r="M78">
        <v>52</v>
      </c>
      <c r="N78">
        <v>110</v>
      </c>
      <c r="O78" s="15">
        <v>89</v>
      </c>
      <c r="P78">
        <v>69</v>
      </c>
      <c r="Q78">
        <v>122</v>
      </c>
      <c r="R78">
        <v>85</v>
      </c>
      <c r="S78">
        <v>152</v>
      </c>
    </row>
    <row r="79" spans="2:19" x14ac:dyDescent="0.45">
      <c r="B79" t="s">
        <v>2444</v>
      </c>
      <c r="M79">
        <v>96</v>
      </c>
      <c r="N79">
        <v>208</v>
      </c>
      <c r="O79" s="15">
        <v>92</v>
      </c>
      <c r="P79">
        <v>218</v>
      </c>
      <c r="Q79">
        <v>246</v>
      </c>
      <c r="R79">
        <v>392</v>
      </c>
      <c r="S79">
        <v>188</v>
      </c>
    </row>
    <row r="80" spans="2:19" s="7" customFormat="1" x14ac:dyDescent="0.45">
      <c r="B80" s="7" t="s">
        <v>2445</v>
      </c>
      <c r="M80" s="7">
        <v>79</v>
      </c>
      <c r="N80" s="7">
        <v>86</v>
      </c>
      <c r="O80" s="7">
        <v>140</v>
      </c>
      <c r="P80" s="7">
        <v>468</v>
      </c>
      <c r="Q80" s="7">
        <v>569</v>
      </c>
      <c r="R80" s="7">
        <v>748</v>
      </c>
      <c r="S80" s="7">
        <v>1135</v>
      </c>
    </row>
    <row r="81" spans="2:19" s="9" customFormat="1" x14ac:dyDescent="0.45">
      <c r="B81" s="9" t="s">
        <v>1541</v>
      </c>
      <c r="I81" s="9">
        <f>SUM(I73:I80)+I71</f>
        <v>0</v>
      </c>
      <c r="J81" s="9">
        <f t="shared" ref="J81:R81" si="40">SUM(J73:J80)+J71</f>
        <v>0</v>
      </c>
      <c r="K81" s="9">
        <f t="shared" si="40"/>
        <v>0</v>
      </c>
      <c r="L81" s="9">
        <f t="shared" si="40"/>
        <v>0</v>
      </c>
      <c r="M81" s="9">
        <f t="shared" si="40"/>
        <v>16431</v>
      </c>
      <c r="N81" s="9">
        <f t="shared" si="40"/>
        <v>17642</v>
      </c>
      <c r="O81" s="9">
        <f t="shared" si="40"/>
        <v>17137</v>
      </c>
      <c r="P81" s="9">
        <f t="shared" si="40"/>
        <v>18018</v>
      </c>
      <c r="Q81" s="9">
        <f t="shared" si="40"/>
        <v>19351</v>
      </c>
      <c r="R81" s="9">
        <f t="shared" si="40"/>
        <v>24676</v>
      </c>
      <c r="S81" s="9">
        <f>SUM(S73:S80)+S71</f>
        <v>27207</v>
      </c>
    </row>
    <row r="82" spans="2:19" s="11" customFormat="1" x14ac:dyDescent="0.45">
      <c r="B82" s="10" t="s">
        <v>2446</v>
      </c>
    </row>
    <row r="83" spans="2:19" x14ac:dyDescent="0.45">
      <c r="B83" t="s">
        <v>2447</v>
      </c>
      <c r="M83">
        <v>631</v>
      </c>
      <c r="N83">
        <v>500</v>
      </c>
      <c r="O83" s="15">
        <v>749</v>
      </c>
      <c r="P83">
        <v>500</v>
      </c>
      <c r="Q83">
        <v>550</v>
      </c>
      <c r="R83">
        <v>500</v>
      </c>
      <c r="S83">
        <v>500</v>
      </c>
    </row>
    <row r="84" spans="2:19" x14ac:dyDescent="0.45">
      <c r="B84" t="s">
        <v>2448</v>
      </c>
      <c r="M84">
        <v>396</v>
      </c>
      <c r="N84">
        <v>466</v>
      </c>
      <c r="O84" s="15">
        <v>478</v>
      </c>
      <c r="P84">
        <v>388</v>
      </c>
      <c r="Q84">
        <v>415</v>
      </c>
      <c r="R84">
        <v>571</v>
      </c>
      <c r="S84">
        <v>851</v>
      </c>
    </row>
    <row r="85" spans="2:19" x14ac:dyDescent="0.45">
      <c r="B85" t="s">
        <v>2449</v>
      </c>
      <c r="M85">
        <v>710</v>
      </c>
      <c r="N85">
        <v>722</v>
      </c>
      <c r="O85" s="15">
        <v>724</v>
      </c>
      <c r="P85">
        <v>714</v>
      </c>
      <c r="Q85">
        <v>767</v>
      </c>
      <c r="R85">
        <v>775</v>
      </c>
      <c r="S85">
        <v>799</v>
      </c>
    </row>
    <row r="86" spans="2:19" x14ac:dyDescent="0.45">
      <c r="B86" t="s">
        <v>2450</v>
      </c>
      <c r="M86">
        <v>83</v>
      </c>
      <c r="N86">
        <v>128</v>
      </c>
      <c r="O86" s="15">
        <v>103</v>
      </c>
      <c r="P86">
        <v>46</v>
      </c>
      <c r="Q86">
        <v>134</v>
      </c>
      <c r="R86">
        <v>121</v>
      </c>
      <c r="S86">
        <v>189</v>
      </c>
    </row>
    <row r="87" spans="2:19" s="7" customFormat="1" x14ac:dyDescent="0.45">
      <c r="B87" s="7" t="s">
        <v>2451</v>
      </c>
      <c r="M87" s="7">
        <v>444</v>
      </c>
      <c r="N87" s="7">
        <v>442</v>
      </c>
      <c r="O87" s="7">
        <v>420</v>
      </c>
      <c r="P87" s="7">
        <v>475</v>
      </c>
      <c r="Q87" s="7">
        <v>524</v>
      </c>
      <c r="R87" s="7">
        <v>602</v>
      </c>
      <c r="S87" s="7">
        <v>646</v>
      </c>
    </row>
    <row r="88" spans="2:19" s="9" customFormat="1" x14ac:dyDescent="0.45">
      <c r="B88" s="9" t="s">
        <v>1641</v>
      </c>
      <c r="I88" s="9">
        <f t="shared" ref="I88:R88" si="41">SUM(I83:I87)</f>
        <v>0</v>
      </c>
      <c r="J88" s="9">
        <f t="shared" si="41"/>
        <v>0</v>
      </c>
      <c r="K88" s="9">
        <f t="shared" si="41"/>
        <v>0</v>
      </c>
      <c r="L88" s="9">
        <f t="shared" si="41"/>
        <v>0</v>
      </c>
      <c r="M88" s="9">
        <f t="shared" si="41"/>
        <v>2264</v>
      </c>
      <c r="N88" s="9">
        <f t="shared" si="41"/>
        <v>2258</v>
      </c>
      <c r="O88" s="9">
        <f t="shared" si="41"/>
        <v>2474</v>
      </c>
      <c r="P88" s="9">
        <f t="shared" si="41"/>
        <v>2123</v>
      </c>
      <c r="Q88" s="9">
        <f t="shared" si="41"/>
        <v>2390</v>
      </c>
      <c r="R88" s="9">
        <f t="shared" si="41"/>
        <v>2569</v>
      </c>
      <c r="S88" s="9">
        <f>SUM(S83:S87)</f>
        <v>2985</v>
      </c>
    </row>
    <row r="89" spans="2:19" s="10" customFormat="1" x14ac:dyDescent="0.45">
      <c r="B89" s="10" t="s">
        <v>2452</v>
      </c>
    </row>
    <row r="90" spans="2:19" x14ac:dyDescent="0.45">
      <c r="B90" t="s">
        <v>2453</v>
      </c>
      <c r="M90">
        <v>2978</v>
      </c>
      <c r="N90">
        <v>3577</v>
      </c>
      <c r="O90" s="15">
        <v>4319</v>
      </c>
      <c r="P90">
        <v>6248</v>
      </c>
      <c r="Q90">
        <v>5303</v>
      </c>
      <c r="R90">
        <v>7241</v>
      </c>
      <c r="S90">
        <v>8235</v>
      </c>
    </row>
    <row r="91" spans="2:19" x14ac:dyDescent="0.45">
      <c r="B91" t="s">
        <v>2454</v>
      </c>
      <c r="M91">
        <v>129</v>
      </c>
      <c r="N91">
        <v>89</v>
      </c>
      <c r="O91" s="15">
        <v>118</v>
      </c>
      <c r="P91">
        <v>131</v>
      </c>
      <c r="Q91">
        <v>93</v>
      </c>
      <c r="R91">
        <v>79</v>
      </c>
      <c r="S91">
        <v>118</v>
      </c>
    </row>
    <row r="92" spans="2:19" x14ac:dyDescent="0.45">
      <c r="B92" t="s">
        <v>2455</v>
      </c>
      <c r="M92">
        <v>33</v>
      </c>
      <c r="N92">
        <v>78</v>
      </c>
      <c r="O92" s="15">
        <v>42</v>
      </c>
      <c r="P92">
        <v>90</v>
      </c>
      <c r="Q92">
        <v>78</v>
      </c>
      <c r="R92">
        <v>87</v>
      </c>
      <c r="S92">
        <v>66</v>
      </c>
    </row>
    <row r="93" spans="2:19" s="7" customFormat="1" x14ac:dyDescent="0.45">
      <c r="B93" s="7" t="s">
        <v>2456</v>
      </c>
      <c r="M93" s="7">
        <v>554</v>
      </c>
      <c r="N93" s="7">
        <v>1303</v>
      </c>
      <c r="O93" s="7">
        <v>1190</v>
      </c>
      <c r="P93" s="7">
        <v>1305</v>
      </c>
      <c r="Q93" s="7">
        <v>1514</v>
      </c>
      <c r="R93" s="7">
        <v>1367</v>
      </c>
      <c r="S93" s="7">
        <v>1226</v>
      </c>
    </row>
    <row r="94" spans="2:19" s="9" customFormat="1" x14ac:dyDescent="0.45">
      <c r="B94" s="9" t="s">
        <v>1746</v>
      </c>
      <c r="I94" s="9">
        <f>SUM(I90:I93)+I88</f>
        <v>0</v>
      </c>
      <c r="J94" s="9">
        <f t="shared" ref="J94:Q94" si="42">SUM(J90:J93)+J88</f>
        <v>0</v>
      </c>
      <c r="K94" s="9">
        <f t="shared" si="42"/>
        <v>0</v>
      </c>
      <c r="L94" s="9">
        <f t="shared" si="42"/>
        <v>0</v>
      </c>
      <c r="M94" s="9">
        <f t="shared" si="42"/>
        <v>5958</v>
      </c>
      <c r="N94" s="9">
        <f t="shared" si="42"/>
        <v>7305</v>
      </c>
      <c r="O94" s="9">
        <f t="shared" si="42"/>
        <v>8143</v>
      </c>
      <c r="P94" s="9">
        <f t="shared" si="42"/>
        <v>9897</v>
      </c>
      <c r="Q94" s="9">
        <f t="shared" si="42"/>
        <v>9378</v>
      </c>
      <c r="R94" s="9">
        <f>SUM(R90:R93)+R88</f>
        <v>11343</v>
      </c>
      <c r="S94" s="9">
        <f>SUM(S90:S93)+S88</f>
        <v>12630</v>
      </c>
    </row>
    <row r="95" spans="2:19" s="10" customFormat="1" x14ac:dyDescent="0.45">
      <c r="B95" s="10" t="s">
        <v>2457</v>
      </c>
    </row>
    <row r="96" spans="2:19" x14ac:dyDescent="0.45">
      <c r="B96" t="s">
        <v>2458</v>
      </c>
      <c r="M96">
        <v>0</v>
      </c>
      <c r="N96">
        <v>0</v>
      </c>
      <c r="O96" s="15">
        <v>0</v>
      </c>
      <c r="P96">
        <v>0</v>
      </c>
      <c r="Q96">
        <v>0</v>
      </c>
      <c r="R96">
        <v>0</v>
      </c>
      <c r="S96">
        <v>0</v>
      </c>
    </row>
    <row r="97" spans="2:19" x14ac:dyDescent="0.45">
      <c r="B97" t="s">
        <v>2459</v>
      </c>
      <c r="M97">
        <v>1741</v>
      </c>
      <c r="N97">
        <v>1741</v>
      </c>
      <c r="O97" s="15">
        <v>1741</v>
      </c>
      <c r="P97">
        <v>1741</v>
      </c>
      <c r="Q97">
        <v>1741</v>
      </c>
      <c r="R97">
        <v>1741</v>
      </c>
      <c r="S97">
        <v>1741</v>
      </c>
    </row>
    <row r="98" spans="2:19" x14ac:dyDescent="0.45">
      <c r="B98" t="s">
        <v>2460</v>
      </c>
      <c r="M98">
        <v>1674</v>
      </c>
      <c r="N98">
        <v>1776</v>
      </c>
      <c r="O98" s="15">
        <v>1950</v>
      </c>
      <c r="P98">
        <v>2110</v>
      </c>
      <c r="Q98">
        <v>2333</v>
      </c>
      <c r="R98">
        <v>2630</v>
      </c>
      <c r="S98">
        <v>2951</v>
      </c>
    </row>
    <row r="99" spans="2:19" x14ac:dyDescent="0.45">
      <c r="B99" t="s">
        <v>2461</v>
      </c>
      <c r="M99">
        <v>33107</v>
      </c>
      <c r="N99">
        <v>34662</v>
      </c>
      <c r="O99" s="15">
        <v>37906</v>
      </c>
      <c r="P99">
        <v>39898</v>
      </c>
      <c r="Q99">
        <v>42051</v>
      </c>
      <c r="R99">
        <v>45919</v>
      </c>
      <c r="S99">
        <v>50353</v>
      </c>
    </row>
    <row r="100" spans="2:19" x14ac:dyDescent="0.45">
      <c r="B100" t="s">
        <v>2462</v>
      </c>
      <c r="M100">
        <v>-25523</v>
      </c>
      <c r="N100">
        <v>-27458</v>
      </c>
      <c r="O100" s="15">
        <v>-32130</v>
      </c>
      <c r="P100">
        <v>-34495</v>
      </c>
      <c r="Q100">
        <v>-36578</v>
      </c>
      <c r="R100">
        <v>-36800</v>
      </c>
      <c r="S100">
        <v>-40214</v>
      </c>
    </row>
    <row r="101" spans="2:19" s="7" customFormat="1" x14ac:dyDescent="0.45">
      <c r="B101" s="7" t="s">
        <v>2463</v>
      </c>
      <c r="M101" s="7">
        <v>-526</v>
      </c>
      <c r="N101" s="7">
        <v>-384</v>
      </c>
      <c r="O101" s="7">
        <v>-473</v>
      </c>
      <c r="P101" s="7">
        <v>-347</v>
      </c>
      <c r="Q101" s="7">
        <v>-360</v>
      </c>
      <c r="R101" s="7">
        <v>-157</v>
      </c>
      <c r="S101" s="7">
        <v>-254</v>
      </c>
    </row>
    <row r="102" spans="2:19" s="8" customFormat="1" x14ac:dyDescent="0.45">
      <c r="B102" s="8" t="s">
        <v>2464</v>
      </c>
      <c r="I102" s="8">
        <f>SUM(I96:I101)</f>
        <v>0</v>
      </c>
      <c r="J102" s="8">
        <f t="shared" ref="J102:R102" si="43">SUM(J96:J101)</f>
        <v>0</v>
      </c>
      <c r="K102" s="8">
        <f t="shared" si="43"/>
        <v>0</v>
      </c>
      <c r="L102" s="8">
        <f t="shared" si="43"/>
        <v>0</v>
      </c>
      <c r="M102" s="8">
        <f t="shared" si="43"/>
        <v>10473</v>
      </c>
      <c r="N102" s="8">
        <f t="shared" si="43"/>
        <v>10337</v>
      </c>
      <c r="O102" s="8">
        <f t="shared" si="43"/>
        <v>8994</v>
      </c>
      <c r="P102" s="8">
        <f t="shared" si="43"/>
        <v>8907</v>
      </c>
      <c r="Q102" s="8">
        <f t="shared" si="43"/>
        <v>9187</v>
      </c>
      <c r="R102" s="8">
        <f t="shared" si="43"/>
        <v>13333</v>
      </c>
      <c r="S102" s="8">
        <f>SUM(S96:S101)</f>
        <v>14577</v>
      </c>
    </row>
    <row r="103" spans="2:19" s="9" customFormat="1" x14ac:dyDescent="0.45">
      <c r="B103" s="9" t="s">
        <v>2465</v>
      </c>
      <c r="I103" s="9">
        <f>I102+I94</f>
        <v>0</v>
      </c>
      <c r="J103" s="9">
        <f t="shared" ref="J103:R103" si="44">J102+J94</f>
        <v>0</v>
      </c>
      <c r="K103" s="9">
        <f t="shared" si="44"/>
        <v>0</v>
      </c>
      <c r="L103" s="9">
        <f t="shared" si="44"/>
        <v>0</v>
      </c>
      <c r="M103" s="9">
        <f t="shared" si="44"/>
        <v>16431</v>
      </c>
      <c r="N103" s="9">
        <f t="shared" si="44"/>
        <v>17642</v>
      </c>
      <c r="O103" s="9">
        <f t="shared" si="44"/>
        <v>17137</v>
      </c>
      <c r="P103" s="9">
        <f t="shared" si="44"/>
        <v>18804</v>
      </c>
      <c r="Q103" s="9">
        <f t="shared" si="44"/>
        <v>18565</v>
      </c>
      <c r="R103" s="9">
        <f t="shared" si="44"/>
        <v>24676</v>
      </c>
      <c r="S103" s="9">
        <f>S102+S94</f>
        <v>27207</v>
      </c>
    </row>
    <row r="106" spans="2:19" s="6" customFormat="1" x14ac:dyDescent="0.45">
      <c r="B106" s="6" t="s">
        <v>2466</v>
      </c>
    </row>
    <row r="107" spans="2:19" x14ac:dyDescent="0.45">
      <c r="B107" t="s">
        <v>2467</v>
      </c>
      <c r="K107">
        <v>4054</v>
      </c>
      <c r="L107">
        <v>4397</v>
      </c>
      <c r="M107">
        <v>4614</v>
      </c>
      <c r="N107">
        <v>5363</v>
      </c>
      <c r="O107">
        <v>7189</v>
      </c>
      <c r="P107">
        <v>6649</v>
      </c>
      <c r="Q107">
        <v>6139</v>
      </c>
      <c r="R107">
        <v>8756</v>
      </c>
      <c r="S107">
        <v>8720</v>
      </c>
    </row>
    <row r="108" spans="2:19" s="7" customFormat="1" x14ac:dyDescent="0.45">
      <c r="B108" s="7" t="s">
        <v>2468</v>
      </c>
      <c r="K108" s="7">
        <v>-385</v>
      </c>
      <c r="L108" s="7">
        <v>-551</v>
      </c>
      <c r="M108" s="7">
        <v>-531</v>
      </c>
      <c r="N108" s="7">
        <v>-695</v>
      </c>
      <c r="O108" s="7">
        <v>-1131</v>
      </c>
      <c r="P108" s="7">
        <v>-847</v>
      </c>
      <c r="Q108" s="7">
        <v>-649</v>
      </c>
      <c r="R108" s="7">
        <v>-2462</v>
      </c>
      <c r="S108" s="7">
        <v>-2797</v>
      </c>
    </row>
    <row r="109" spans="2:19" s="9" customFormat="1" x14ac:dyDescent="0.45">
      <c r="B109" s="9" t="s">
        <v>2469</v>
      </c>
      <c r="I109" s="9">
        <f t="shared" ref="I109" si="45">SUM(I107:I108)</f>
        <v>0</v>
      </c>
      <c r="J109" s="9">
        <f t="shared" ref="J109" si="46">SUM(J107:J108)</f>
        <v>0</v>
      </c>
      <c r="K109" s="9">
        <f t="shared" ref="K109" si="47">SUM(K107:K108)</f>
        <v>3669</v>
      </c>
      <c r="L109" s="9">
        <f t="shared" ref="L109" si="48">SUM(L107:L108)</f>
        <v>3846</v>
      </c>
      <c r="M109" s="9">
        <f t="shared" ref="M109" si="49">SUM(M107:M108)</f>
        <v>4083</v>
      </c>
      <c r="N109" s="9">
        <f t="shared" ref="N109" si="50">SUM(N107:N108)</f>
        <v>4668</v>
      </c>
      <c r="O109" s="9">
        <f t="shared" ref="O109" si="51">SUM(O107:O108)</f>
        <v>6058</v>
      </c>
      <c r="P109" s="9">
        <f t="shared" ref="P109" si="52">SUM(P107:P108)</f>
        <v>5802</v>
      </c>
      <c r="Q109" s="9">
        <f t="shared" ref="Q109:R109" si="53">SUM(Q107:Q108)</f>
        <v>5490</v>
      </c>
      <c r="R109" s="9">
        <f t="shared" si="53"/>
        <v>6294</v>
      </c>
      <c r="S109" s="9">
        <f>SUM(S107:S108)</f>
        <v>5923</v>
      </c>
    </row>
    <row r="111" spans="2:19" x14ac:dyDescent="0.45">
      <c r="B111" t="s">
        <v>2487</v>
      </c>
      <c r="I111">
        <v>-819</v>
      </c>
      <c r="J111">
        <v>-1175</v>
      </c>
      <c r="K111">
        <v>-1323</v>
      </c>
      <c r="L111">
        <v>-1444</v>
      </c>
      <c r="M111">
        <v>-1646</v>
      </c>
      <c r="N111">
        <v>-2104</v>
      </c>
      <c r="O111">
        <v>-2555</v>
      </c>
      <c r="P111">
        <v>-3008</v>
      </c>
      <c r="Q111">
        <v>-3426</v>
      </c>
      <c r="R111">
        <v>-3886</v>
      </c>
      <c r="S111">
        <v>-4297</v>
      </c>
    </row>
    <row r="112" spans="2:19" x14ac:dyDescent="0.45">
      <c r="B112" t="s">
        <v>2488</v>
      </c>
      <c r="I112">
        <v>-1800</v>
      </c>
      <c r="J112">
        <v>-2868</v>
      </c>
      <c r="K112">
        <v>-2831</v>
      </c>
      <c r="L112">
        <v>-2741</v>
      </c>
      <c r="M112">
        <v>-2132</v>
      </c>
      <c r="N112">
        <v>-2556</v>
      </c>
      <c r="O112">
        <v>-5100</v>
      </c>
      <c r="P112">
        <v>-2960</v>
      </c>
      <c r="Q112">
        <v>-2553</v>
      </c>
      <c r="R112">
        <v>-527</v>
      </c>
      <c r="S112">
        <v>-3615</v>
      </c>
    </row>
  </sheetData>
  <conditionalFormatting sqref="Q21:Q26 Q29:Q33">
    <cfRule type="colorScale" priority="7">
      <colorScale>
        <cfvo type="min"/>
        <cfvo type="max"/>
        <color rgb="FFFCFCFF"/>
        <color rgb="FF63BE7B"/>
      </colorScale>
    </cfRule>
  </conditionalFormatting>
  <conditionalFormatting sqref="R21:R26 R29:R33">
    <cfRule type="colorScale" priority="6">
      <colorScale>
        <cfvo type="min"/>
        <cfvo type="max"/>
        <color rgb="FFFCFCFF"/>
        <color rgb="FF63BE7B"/>
      </colorScale>
    </cfRule>
  </conditionalFormatting>
  <conditionalFormatting sqref="S21:S26">
    <cfRule type="colorScale" priority="5">
      <colorScale>
        <cfvo type="min"/>
        <cfvo type="max"/>
        <color rgb="FFFCFCFF"/>
        <color rgb="FF63BE7B"/>
      </colorScale>
    </cfRule>
  </conditionalFormatting>
  <conditionalFormatting sqref="S29:S34">
    <cfRule type="colorScale" priority="4">
      <colorScale>
        <cfvo type="min"/>
        <cfvo type="max"/>
        <color rgb="FFFCFCFF"/>
        <color rgb="FF63BE7B"/>
      </colorScale>
    </cfRule>
  </conditionalFormatting>
  <conditionalFormatting sqref="O29:O33">
    <cfRule type="colorScale" priority="3">
      <colorScale>
        <cfvo type="min"/>
        <cfvo type="max"/>
        <color rgb="FFFCFCFF"/>
        <color rgb="FF63BE7B"/>
      </colorScale>
    </cfRule>
  </conditionalFormatting>
  <conditionalFormatting sqref="N29:N33">
    <cfRule type="colorScale" priority="2">
      <colorScale>
        <cfvo type="min"/>
        <cfvo type="max"/>
        <color rgb="FFFCFCFF"/>
        <color rgb="FF63BE7B"/>
      </colorScale>
    </cfRule>
  </conditionalFormatting>
  <conditionalFormatting sqref="M21:P26">
    <cfRule type="colorScale" priority="1">
      <colorScale>
        <cfvo type="min"/>
        <cfvo type="max"/>
        <color rgb="FFFCFCFF"/>
        <color rgb="FF63BE7B"/>
      </colorScale>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5"/>
  <sheetViews>
    <sheetView workbookViewId="0"/>
  </sheetViews>
  <sheetFormatPr defaultRowHeight="14.25" x14ac:dyDescent="0.45"/>
  <sheetData>
    <row r="1" spans="1:17" x14ac:dyDescent="0.45">
      <c r="B1" s="1"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row>
    <row r="2" spans="1:17" x14ac:dyDescent="0.45">
      <c r="A2" s="1" t="s">
        <v>25</v>
      </c>
      <c r="B2" t="s">
        <v>26</v>
      </c>
      <c r="C2" t="s">
        <v>27</v>
      </c>
      <c r="D2" t="s">
        <v>28</v>
      </c>
      <c r="E2" t="s">
        <v>29</v>
      </c>
      <c r="F2" t="s">
        <v>30</v>
      </c>
      <c r="G2" t="s">
        <v>31</v>
      </c>
      <c r="H2" t="s">
        <v>32</v>
      </c>
      <c r="I2" t="s">
        <v>33</v>
      </c>
      <c r="J2" t="s">
        <v>34</v>
      </c>
      <c r="K2" t="s">
        <v>35</v>
      </c>
      <c r="L2" t="s">
        <v>36</v>
      </c>
      <c r="M2" t="s">
        <v>37</v>
      </c>
      <c r="N2" t="s">
        <v>38</v>
      </c>
      <c r="O2" t="s">
        <v>39</v>
      </c>
      <c r="P2" t="s">
        <v>40</v>
      </c>
      <c r="Q2" t="s">
        <v>41</v>
      </c>
    </row>
    <row r="3" spans="1:17" x14ac:dyDescent="0.45">
      <c r="A3" s="1" t="s">
        <v>42</v>
      </c>
      <c r="B3" t="s">
        <v>43</v>
      </c>
      <c r="C3" t="s">
        <v>44</v>
      </c>
      <c r="D3" t="s">
        <v>45</v>
      </c>
      <c r="E3" t="s">
        <v>46</v>
      </c>
      <c r="F3" t="s">
        <v>47</v>
      </c>
      <c r="G3" t="s">
        <v>48</v>
      </c>
      <c r="H3" t="s">
        <v>49</v>
      </c>
      <c r="I3" t="s">
        <v>50</v>
      </c>
      <c r="J3" t="s">
        <v>51</v>
      </c>
      <c r="K3" t="s">
        <v>52</v>
      </c>
      <c r="L3" t="s">
        <v>53</v>
      </c>
      <c r="M3" t="s">
        <v>54</v>
      </c>
      <c r="N3" t="s">
        <v>55</v>
      </c>
      <c r="O3" t="s">
        <v>56</v>
      </c>
      <c r="P3" t="s">
        <v>57</v>
      </c>
      <c r="Q3" t="s">
        <v>58</v>
      </c>
    </row>
    <row r="4" spans="1:17" x14ac:dyDescent="0.45">
      <c r="A4" s="1" t="s">
        <v>59</v>
      </c>
      <c r="B4" t="s">
        <v>60</v>
      </c>
      <c r="C4" t="s">
        <v>61</v>
      </c>
      <c r="D4" t="s">
        <v>62</v>
      </c>
      <c r="E4" t="s">
        <v>63</v>
      </c>
      <c r="F4" t="s">
        <v>64</v>
      </c>
      <c r="G4" t="s">
        <v>65</v>
      </c>
      <c r="H4" t="s">
        <v>66</v>
      </c>
      <c r="I4" t="s">
        <v>67</v>
      </c>
      <c r="J4" t="s">
        <v>68</v>
      </c>
      <c r="K4" t="s">
        <v>69</v>
      </c>
      <c r="L4" t="s">
        <v>70</v>
      </c>
      <c r="M4" t="s">
        <v>71</v>
      </c>
      <c r="N4" t="s">
        <v>72</v>
      </c>
      <c r="O4" t="s">
        <v>73</v>
      </c>
      <c r="P4" t="s">
        <v>74</v>
      </c>
      <c r="Q4" t="s">
        <v>75</v>
      </c>
    </row>
    <row r="5" spans="1:17" x14ac:dyDescent="0.45">
      <c r="A5" s="1" t="s">
        <v>76</v>
      </c>
      <c r="B5" t="s">
        <v>77</v>
      </c>
      <c r="C5" t="s">
        <v>78</v>
      </c>
      <c r="D5" t="s">
        <v>79</v>
      </c>
      <c r="E5" t="s">
        <v>80</v>
      </c>
      <c r="F5" t="s">
        <v>81</v>
      </c>
      <c r="G5" t="s">
        <v>82</v>
      </c>
      <c r="H5" t="s">
        <v>83</v>
      </c>
      <c r="I5" t="s">
        <v>84</v>
      </c>
      <c r="J5" t="s">
        <v>85</v>
      </c>
      <c r="K5" t="s">
        <v>86</v>
      </c>
      <c r="L5" t="s">
        <v>64</v>
      </c>
      <c r="M5" t="s">
        <v>60</v>
      </c>
      <c r="N5" t="s">
        <v>87</v>
      </c>
      <c r="O5" t="s">
        <v>53</v>
      </c>
      <c r="P5" t="s">
        <v>88</v>
      </c>
      <c r="Q5" t="s">
        <v>89</v>
      </c>
    </row>
    <row r="6" spans="1:17" x14ac:dyDescent="0.45">
      <c r="A6" s="1" t="s">
        <v>90</v>
      </c>
      <c r="B6" t="s">
        <v>91</v>
      </c>
      <c r="C6" t="s">
        <v>92</v>
      </c>
      <c r="D6" t="s">
        <v>93</v>
      </c>
      <c r="E6" t="s">
        <v>94</v>
      </c>
      <c r="F6" t="s">
        <v>95</v>
      </c>
      <c r="G6" t="s">
        <v>96</v>
      </c>
      <c r="H6" t="s">
        <v>97</v>
      </c>
      <c r="I6" t="s">
        <v>98</v>
      </c>
      <c r="J6" t="s">
        <v>99</v>
      </c>
      <c r="K6" t="s">
        <v>100</v>
      </c>
      <c r="L6" t="s">
        <v>101</v>
      </c>
      <c r="M6" t="s">
        <v>45</v>
      </c>
      <c r="N6" t="s">
        <v>102</v>
      </c>
      <c r="O6" t="s">
        <v>101</v>
      </c>
      <c r="P6" t="s">
        <v>103</v>
      </c>
      <c r="Q6" t="s">
        <v>104</v>
      </c>
    </row>
    <row r="7" spans="1:17" x14ac:dyDescent="0.45">
      <c r="A7" s="1" t="s">
        <v>105</v>
      </c>
      <c r="B7" t="s">
        <v>106</v>
      </c>
      <c r="C7" t="s">
        <v>107</v>
      </c>
      <c r="D7" t="s">
        <v>108</v>
      </c>
      <c r="E7" t="s">
        <v>109</v>
      </c>
      <c r="F7" t="s">
        <v>110</v>
      </c>
      <c r="G7" t="s">
        <v>111</v>
      </c>
      <c r="H7" t="s">
        <v>112</v>
      </c>
      <c r="I7" t="s">
        <v>113</v>
      </c>
      <c r="J7" t="s">
        <v>112</v>
      </c>
      <c r="K7" t="s">
        <v>114</v>
      </c>
      <c r="L7" t="s">
        <v>115</v>
      </c>
      <c r="M7" t="s">
        <v>116</v>
      </c>
      <c r="N7" t="s">
        <v>110</v>
      </c>
      <c r="O7" t="s">
        <v>117</v>
      </c>
      <c r="P7" t="s">
        <v>118</v>
      </c>
      <c r="Q7" t="s">
        <v>119</v>
      </c>
    </row>
    <row r="8" spans="1:17" x14ac:dyDescent="0.45">
      <c r="A8" s="1" t="s">
        <v>120</v>
      </c>
      <c r="B8" t="s">
        <v>121</v>
      </c>
      <c r="C8" t="s">
        <v>122</v>
      </c>
      <c r="D8" t="s">
        <v>123</v>
      </c>
      <c r="E8" t="s">
        <v>124</v>
      </c>
      <c r="F8" t="s">
        <v>125</v>
      </c>
      <c r="G8" t="s">
        <v>126</v>
      </c>
      <c r="H8" t="s">
        <v>127</v>
      </c>
      <c r="I8" t="s">
        <v>128</v>
      </c>
      <c r="J8" t="s">
        <v>129</v>
      </c>
      <c r="K8" t="s">
        <v>130</v>
      </c>
      <c r="L8" t="s">
        <v>131</v>
      </c>
      <c r="M8" t="s">
        <v>132</v>
      </c>
      <c r="N8" t="s">
        <v>133</v>
      </c>
      <c r="O8" t="s">
        <v>134</v>
      </c>
      <c r="P8" t="s">
        <v>135</v>
      </c>
      <c r="Q8" t="s">
        <v>135</v>
      </c>
    </row>
    <row r="9" spans="1:17" x14ac:dyDescent="0.45">
      <c r="A9" s="1" t="s">
        <v>136</v>
      </c>
      <c r="B9" t="s">
        <v>137</v>
      </c>
      <c r="C9" t="s">
        <v>138</v>
      </c>
      <c r="D9" t="s">
        <v>139</v>
      </c>
      <c r="E9" t="s">
        <v>140</v>
      </c>
      <c r="F9" t="s">
        <v>141</v>
      </c>
      <c r="G9" t="s">
        <v>142</v>
      </c>
      <c r="H9" t="s">
        <v>143</v>
      </c>
      <c r="I9" t="s">
        <v>144</v>
      </c>
      <c r="J9" t="s">
        <v>145</v>
      </c>
      <c r="K9" t="s">
        <v>138</v>
      </c>
      <c r="L9" t="s">
        <v>146</v>
      </c>
      <c r="M9" t="s">
        <v>147</v>
      </c>
      <c r="N9" t="s">
        <v>148</v>
      </c>
      <c r="O9" t="s">
        <v>149</v>
      </c>
      <c r="P9" t="s">
        <v>150</v>
      </c>
      <c r="Q9" t="s">
        <v>137</v>
      </c>
    </row>
    <row r="10" spans="1:17" x14ac:dyDescent="0.45">
      <c r="A10" s="1" t="s">
        <v>151</v>
      </c>
      <c r="B10" t="s">
        <v>152</v>
      </c>
      <c r="C10" t="s">
        <v>153</v>
      </c>
      <c r="D10" t="s">
        <v>154</v>
      </c>
      <c r="E10" t="s">
        <v>155</v>
      </c>
      <c r="F10" t="s">
        <v>152</v>
      </c>
      <c r="G10" t="s">
        <v>156</v>
      </c>
      <c r="H10" t="s">
        <v>157</v>
      </c>
      <c r="I10" t="s">
        <v>152</v>
      </c>
      <c r="J10" t="s">
        <v>158</v>
      </c>
      <c r="K10" t="s">
        <v>153</v>
      </c>
      <c r="L10" t="s">
        <v>152</v>
      </c>
      <c r="M10" t="s">
        <v>159</v>
      </c>
      <c r="N10" t="s">
        <v>158</v>
      </c>
      <c r="O10" t="s">
        <v>160</v>
      </c>
      <c r="P10" t="s">
        <v>159</v>
      </c>
      <c r="Q10" t="s">
        <v>153</v>
      </c>
    </row>
    <row r="11" spans="1:17" x14ac:dyDescent="0.45">
      <c r="A11" s="1" t="s">
        <v>161</v>
      </c>
      <c r="B11" t="s">
        <v>162</v>
      </c>
      <c r="C11" t="s">
        <v>163</v>
      </c>
      <c r="D11" t="s">
        <v>164</v>
      </c>
      <c r="E11" t="s">
        <v>165</v>
      </c>
      <c r="F11" t="s">
        <v>166</v>
      </c>
      <c r="G11" t="s">
        <v>167</v>
      </c>
      <c r="H11" t="s">
        <v>168</v>
      </c>
      <c r="I11" t="s">
        <v>169</v>
      </c>
      <c r="J11" t="s">
        <v>169</v>
      </c>
      <c r="K11" t="s">
        <v>170</v>
      </c>
      <c r="L11" t="s">
        <v>171</v>
      </c>
      <c r="M11" t="s">
        <v>171</v>
      </c>
      <c r="N11" t="s">
        <v>172</v>
      </c>
      <c r="O11" t="s">
        <v>172</v>
      </c>
      <c r="P11" t="s">
        <v>173</v>
      </c>
      <c r="Q11" t="s">
        <v>169</v>
      </c>
    </row>
    <row r="12" spans="1:17" x14ac:dyDescent="0.45">
      <c r="A12" s="1" t="s">
        <v>174</v>
      </c>
      <c r="B12" t="s">
        <v>175</v>
      </c>
      <c r="C12" t="s">
        <v>176</v>
      </c>
      <c r="D12" t="s">
        <v>177</v>
      </c>
      <c r="E12" t="s">
        <v>178</v>
      </c>
      <c r="F12" t="s">
        <v>179</v>
      </c>
      <c r="G12" t="s">
        <v>180</v>
      </c>
      <c r="H12" t="s">
        <v>181</v>
      </c>
      <c r="I12" t="s">
        <v>182</v>
      </c>
      <c r="J12" t="s">
        <v>183</v>
      </c>
      <c r="K12" t="s">
        <v>184</v>
      </c>
      <c r="L12" t="s">
        <v>185</v>
      </c>
      <c r="M12" t="s">
        <v>186</v>
      </c>
      <c r="N12" t="s">
        <v>187</v>
      </c>
      <c r="O12" t="s">
        <v>188</v>
      </c>
      <c r="P12" t="s">
        <v>189</v>
      </c>
      <c r="Q12" t="s">
        <v>190</v>
      </c>
    </row>
    <row r="13" spans="1:17" x14ac:dyDescent="0.45">
      <c r="A13" s="1" t="s">
        <v>191</v>
      </c>
      <c r="B13" t="s">
        <v>192</v>
      </c>
      <c r="C13" t="s">
        <v>193</v>
      </c>
      <c r="D13" t="s">
        <v>194</v>
      </c>
      <c r="E13" t="s">
        <v>195</v>
      </c>
      <c r="F13" t="s">
        <v>196</v>
      </c>
      <c r="G13" t="s">
        <v>197</v>
      </c>
      <c r="H13" t="s">
        <v>198</v>
      </c>
      <c r="I13" t="s">
        <v>199</v>
      </c>
      <c r="J13" t="s">
        <v>200</v>
      </c>
      <c r="K13" t="s">
        <v>201</v>
      </c>
      <c r="L13" t="s">
        <v>202</v>
      </c>
      <c r="M13" t="s">
        <v>203</v>
      </c>
      <c r="N13" t="s">
        <v>204</v>
      </c>
      <c r="O13" t="s">
        <v>205</v>
      </c>
      <c r="P13" t="s">
        <v>206</v>
      </c>
      <c r="Q13" t="s">
        <v>207</v>
      </c>
    </row>
    <row r="14" spans="1:17" x14ac:dyDescent="0.45">
      <c r="A14" s="1" t="s">
        <v>208</v>
      </c>
      <c r="B14" t="s">
        <v>209</v>
      </c>
      <c r="C14" t="s">
        <v>210</v>
      </c>
      <c r="D14" t="s">
        <v>211</v>
      </c>
      <c r="E14" t="s">
        <v>212</v>
      </c>
      <c r="F14" t="s">
        <v>213</v>
      </c>
      <c r="G14" t="s">
        <v>214</v>
      </c>
      <c r="H14" t="s">
        <v>215</v>
      </c>
      <c r="I14" t="s">
        <v>216</v>
      </c>
      <c r="J14" t="s">
        <v>217</v>
      </c>
      <c r="K14" t="s">
        <v>218</v>
      </c>
      <c r="L14" t="s">
        <v>219</v>
      </c>
      <c r="M14" t="s">
        <v>220</v>
      </c>
      <c r="N14" t="s">
        <v>221</v>
      </c>
      <c r="O14" t="s">
        <v>222</v>
      </c>
      <c r="P14" t="s">
        <v>220</v>
      </c>
      <c r="Q14" t="s">
        <v>211</v>
      </c>
    </row>
    <row r="15" spans="1:17" x14ac:dyDescent="0.45">
      <c r="A15" s="1" t="s">
        <v>223</v>
      </c>
      <c r="B15" t="s">
        <v>224</v>
      </c>
      <c r="C15" t="s">
        <v>225</v>
      </c>
      <c r="D15" t="s">
        <v>226</v>
      </c>
      <c r="E15" t="s">
        <v>227</v>
      </c>
      <c r="F15" t="s">
        <v>228</v>
      </c>
      <c r="G15" t="s">
        <v>229</v>
      </c>
      <c r="H15" t="s">
        <v>230</v>
      </c>
      <c r="I15" t="s">
        <v>231</v>
      </c>
      <c r="J15" t="s">
        <v>232</v>
      </c>
      <c r="K15" t="s">
        <v>233</v>
      </c>
      <c r="L15" t="s">
        <v>234</v>
      </c>
      <c r="M15" t="s">
        <v>235</v>
      </c>
      <c r="N15" t="s">
        <v>236</v>
      </c>
      <c r="O15" t="s">
        <v>237</v>
      </c>
      <c r="P15" t="s">
        <v>238</v>
      </c>
      <c r="Q15" t="s">
        <v>239</v>
      </c>
    </row>
    <row r="16" spans="1:17" x14ac:dyDescent="0.45">
      <c r="A16" s="1" t="s">
        <v>240</v>
      </c>
      <c r="B16" t="s">
        <v>241</v>
      </c>
      <c r="C16" t="s">
        <v>242</v>
      </c>
      <c r="D16" t="s">
        <v>243</v>
      </c>
      <c r="E16" t="s">
        <v>244</v>
      </c>
      <c r="F16" t="s">
        <v>245</v>
      </c>
      <c r="G16" t="s">
        <v>246</v>
      </c>
      <c r="H16" t="s">
        <v>247</v>
      </c>
      <c r="I16" t="s">
        <v>248</v>
      </c>
      <c r="J16" t="s">
        <v>249</v>
      </c>
      <c r="K16" t="s">
        <v>243</v>
      </c>
      <c r="L16" t="s">
        <v>250</v>
      </c>
      <c r="M16" t="s">
        <v>251</v>
      </c>
      <c r="N16" t="s">
        <v>252</v>
      </c>
      <c r="O16" t="s">
        <v>253</v>
      </c>
      <c r="P16" t="s">
        <v>254</v>
      </c>
      <c r="Q16" t="s">
        <v>255</v>
      </c>
    </row>
    <row r="17" spans="1:17" x14ac:dyDescent="0.45">
      <c r="A17" s="1" t="s">
        <v>256</v>
      </c>
      <c r="B17" t="s">
        <v>257</v>
      </c>
      <c r="C17" t="s">
        <v>197</v>
      </c>
      <c r="D17" t="s">
        <v>258</v>
      </c>
      <c r="E17" t="s">
        <v>259</v>
      </c>
      <c r="F17" t="s">
        <v>260</v>
      </c>
      <c r="G17" t="s">
        <v>261</v>
      </c>
      <c r="H17" t="s">
        <v>262</v>
      </c>
      <c r="I17" t="s">
        <v>263</v>
      </c>
      <c r="J17" t="s">
        <v>264</v>
      </c>
      <c r="K17" t="s">
        <v>265</v>
      </c>
      <c r="L17" t="s">
        <v>266</v>
      </c>
      <c r="M17" t="s">
        <v>267</v>
      </c>
      <c r="N17" t="s">
        <v>268</v>
      </c>
      <c r="O17" t="s">
        <v>269</v>
      </c>
      <c r="P17" t="s">
        <v>270</v>
      </c>
      <c r="Q17" t="s">
        <v>271</v>
      </c>
    </row>
    <row r="18" spans="1:17" x14ac:dyDescent="0.45">
      <c r="A18" s="1" t="s">
        <v>272</v>
      </c>
      <c r="B18" t="s">
        <v>273</v>
      </c>
      <c r="C18" t="s">
        <v>274</v>
      </c>
      <c r="D18" t="s">
        <v>275</v>
      </c>
      <c r="E18" t="s">
        <v>276</v>
      </c>
      <c r="F18" t="s">
        <v>277</v>
      </c>
      <c r="G18" t="s">
        <v>278</v>
      </c>
      <c r="H18" t="s">
        <v>279</v>
      </c>
      <c r="I18" t="s">
        <v>280</v>
      </c>
      <c r="J18" t="s">
        <v>281</v>
      </c>
      <c r="K18" t="s">
        <v>282</v>
      </c>
      <c r="L18" t="s">
        <v>283</v>
      </c>
      <c r="M18" t="s">
        <v>284</v>
      </c>
      <c r="N18" t="s">
        <v>285</v>
      </c>
      <c r="O18" t="s">
        <v>286</v>
      </c>
      <c r="P18" t="s">
        <v>287</v>
      </c>
      <c r="Q18" t="s">
        <v>288</v>
      </c>
    </row>
    <row r="19" spans="1:17" x14ac:dyDescent="0.45">
      <c r="A19" s="1" t="s">
        <v>289</v>
      </c>
      <c r="B19" t="s">
        <v>290</v>
      </c>
      <c r="C19" t="s">
        <v>290</v>
      </c>
      <c r="D19" t="s">
        <v>290</v>
      </c>
      <c r="E19" t="s">
        <v>290</v>
      </c>
      <c r="F19" t="s">
        <v>291</v>
      </c>
      <c r="G19" t="s">
        <v>292</v>
      </c>
      <c r="H19" t="s">
        <v>293</v>
      </c>
      <c r="I19" t="s">
        <v>294</v>
      </c>
      <c r="J19" t="s">
        <v>295</v>
      </c>
      <c r="K19" t="s">
        <v>296</v>
      </c>
      <c r="L19" t="s">
        <v>297</v>
      </c>
      <c r="M19" t="s">
        <v>298</v>
      </c>
      <c r="N19" t="s">
        <v>299</v>
      </c>
      <c r="O19" t="s">
        <v>300</v>
      </c>
      <c r="P19" t="s">
        <v>301</v>
      </c>
      <c r="Q19" t="s">
        <v>302</v>
      </c>
    </row>
    <row r="20" spans="1:17" x14ac:dyDescent="0.45">
      <c r="A20" s="1" t="s">
        <v>303</v>
      </c>
      <c r="B20" t="s">
        <v>304</v>
      </c>
      <c r="C20" t="s">
        <v>305</v>
      </c>
      <c r="D20" t="s">
        <v>306</v>
      </c>
      <c r="E20" t="s">
        <v>307</v>
      </c>
      <c r="F20" t="s">
        <v>308</v>
      </c>
      <c r="G20" t="s">
        <v>309</v>
      </c>
      <c r="H20" t="s">
        <v>310</v>
      </c>
      <c r="I20" t="s">
        <v>311</v>
      </c>
      <c r="J20" t="s">
        <v>312</v>
      </c>
      <c r="K20" t="s">
        <v>313</v>
      </c>
      <c r="L20" t="s">
        <v>314</v>
      </c>
      <c r="M20" t="s">
        <v>315</v>
      </c>
      <c r="N20" t="s">
        <v>316</v>
      </c>
      <c r="O20" t="s">
        <v>317</v>
      </c>
      <c r="P20" t="s">
        <v>318</v>
      </c>
      <c r="Q20" t="s">
        <v>319</v>
      </c>
    </row>
    <row r="21" spans="1:17" x14ac:dyDescent="0.45">
      <c r="A21" s="1" t="s">
        <v>320</v>
      </c>
      <c r="B21" t="s">
        <v>321</v>
      </c>
      <c r="C21" t="s">
        <v>322</v>
      </c>
      <c r="D21" t="s">
        <v>258</v>
      </c>
      <c r="E21" t="s">
        <v>323</v>
      </c>
      <c r="F21" t="s">
        <v>324</v>
      </c>
      <c r="G21" t="s">
        <v>325</v>
      </c>
      <c r="H21" t="s">
        <v>326</v>
      </c>
      <c r="I21" t="s">
        <v>257</v>
      </c>
      <c r="J21" t="s">
        <v>327</v>
      </c>
      <c r="K21" t="s">
        <v>328</v>
      </c>
      <c r="L21" t="s">
        <v>329</v>
      </c>
      <c r="M21" t="s">
        <v>330</v>
      </c>
      <c r="N21" t="s">
        <v>331</v>
      </c>
      <c r="O21" t="s">
        <v>332</v>
      </c>
      <c r="P21" t="s">
        <v>201</v>
      </c>
      <c r="Q21" t="s">
        <v>333</v>
      </c>
    </row>
    <row r="22" spans="1:17" x14ac:dyDescent="0.45">
      <c r="A22" s="1" t="s">
        <v>334</v>
      </c>
      <c r="B22" t="s">
        <v>335</v>
      </c>
      <c r="C22" t="s">
        <v>336</v>
      </c>
      <c r="D22" t="s">
        <v>337</v>
      </c>
      <c r="E22" t="s">
        <v>338</v>
      </c>
      <c r="F22" t="s">
        <v>339</v>
      </c>
      <c r="G22" t="s">
        <v>340</v>
      </c>
      <c r="H22" t="s">
        <v>341</v>
      </c>
      <c r="I22" t="s">
        <v>342</v>
      </c>
      <c r="J22" t="s">
        <v>343</v>
      </c>
      <c r="K22" t="s">
        <v>344</v>
      </c>
      <c r="L22" t="s">
        <v>268</v>
      </c>
      <c r="M22" t="s">
        <v>345</v>
      </c>
      <c r="N22" t="s">
        <v>346</v>
      </c>
      <c r="O22" t="s">
        <v>347</v>
      </c>
      <c r="P22" t="s">
        <v>333</v>
      </c>
      <c r="Q22" t="s">
        <v>348</v>
      </c>
    </row>
    <row r="23" spans="1:17" x14ac:dyDescent="0.45">
      <c r="A23" s="1" t="s">
        <v>349</v>
      </c>
      <c r="B23" t="s">
        <v>350</v>
      </c>
      <c r="C23" t="s">
        <v>351</v>
      </c>
      <c r="D23" t="s">
        <v>352</v>
      </c>
      <c r="E23" t="s">
        <v>353</v>
      </c>
      <c r="F23" t="s">
        <v>354</v>
      </c>
      <c r="G23" t="s">
        <v>355</v>
      </c>
      <c r="H23" t="s">
        <v>356</v>
      </c>
      <c r="I23" t="s">
        <v>248</v>
      </c>
      <c r="J23" t="s">
        <v>357</v>
      </c>
      <c r="K23" t="s">
        <v>358</v>
      </c>
      <c r="L23" t="s">
        <v>359</v>
      </c>
      <c r="M23" t="s">
        <v>360</v>
      </c>
      <c r="N23" t="s">
        <v>361</v>
      </c>
      <c r="O23" t="s">
        <v>362</v>
      </c>
      <c r="P23" t="s">
        <v>363</v>
      </c>
      <c r="Q23" t="s">
        <v>364</v>
      </c>
    </row>
    <row r="24" spans="1:17" x14ac:dyDescent="0.45">
      <c r="A24" s="1" t="s">
        <v>365</v>
      </c>
      <c r="B24" t="s">
        <v>366</v>
      </c>
      <c r="C24" t="s">
        <v>367</v>
      </c>
      <c r="D24" t="s">
        <v>368</v>
      </c>
      <c r="E24" t="s">
        <v>369</v>
      </c>
      <c r="F24" t="s">
        <v>370</v>
      </c>
      <c r="G24" t="s">
        <v>371</v>
      </c>
      <c r="H24" t="s">
        <v>372</v>
      </c>
      <c r="I24" t="s">
        <v>373</v>
      </c>
      <c r="J24" t="s">
        <v>374</v>
      </c>
      <c r="K24" t="s">
        <v>375</v>
      </c>
      <c r="L24" t="s">
        <v>376</v>
      </c>
      <c r="M24" t="s">
        <v>375</v>
      </c>
      <c r="N24" t="s">
        <v>377</v>
      </c>
      <c r="O24" t="s">
        <v>330</v>
      </c>
      <c r="P24" t="s">
        <v>378</v>
      </c>
      <c r="Q24" t="s">
        <v>379</v>
      </c>
    </row>
    <row r="25" spans="1:17" x14ac:dyDescent="0.45">
      <c r="A25" s="1" t="s">
        <v>380</v>
      </c>
      <c r="B25" t="s">
        <v>381</v>
      </c>
      <c r="C25" t="s">
        <v>382</v>
      </c>
      <c r="D25" t="s">
        <v>383</v>
      </c>
      <c r="E25" t="s">
        <v>384</v>
      </c>
      <c r="F25" t="s">
        <v>385</v>
      </c>
      <c r="G25" t="s">
        <v>386</v>
      </c>
      <c r="H25" t="s">
        <v>387</v>
      </c>
      <c r="I25" t="s">
        <v>388</v>
      </c>
      <c r="J25" t="s">
        <v>384</v>
      </c>
      <c r="K25" t="s">
        <v>389</v>
      </c>
      <c r="L25" t="s">
        <v>390</v>
      </c>
      <c r="M25" t="s">
        <v>391</v>
      </c>
      <c r="N25" t="s">
        <v>392</v>
      </c>
      <c r="O25" t="s">
        <v>393</v>
      </c>
      <c r="P25" t="s">
        <v>394</v>
      </c>
      <c r="Q25" t="s">
        <v>395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29"/>
  <sheetViews>
    <sheetView workbookViewId="0"/>
  </sheetViews>
  <sheetFormatPr defaultRowHeight="14.25" x14ac:dyDescent="0.45"/>
  <sheetData>
    <row r="1" spans="1:39" x14ac:dyDescent="0.45">
      <c r="B1" s="1" t="s">
        <v>396</v>
      </c>
      <c r="C1" s="1" t="s">
        <v>397</v>
      </c>
      <c r="D1" s="1" t="s">
        <v>398</v>
      </c>
      <c r="E1" s="1" t="s">
        <v>399</v>
      </c>
      <c r="F1" s="1" t="s">
        <v>400</v>
      </c>
      <c r="G1" s="1" t="s">
        <v>401</v>
      </c>
      <c r="H1" s="1" t="s">
        <v>402</v>
      </c>
      <c r="I1" s="1" t="s">
        <v>403</v>
      </c>
      <c r="J1" s="1" t="s">
        <v>404</v>
      </c>
      <c r="K1" s="1" t="s">
        <v>405</v>
      </c>
      <c r="L1" s="1" t="s">
        <v>406</v>
      </c>
      <c r="M1" s="1" t="s">
        <v>407</v>
      </c>
      <c r="N1" s="1" t="s">
        <v>408</v>
      </c>
      <c r="O1" s="1" t="s">
        <v>409</v>
      </c>
      <c r="P1" s="1" t="s">
        <v>410</v>
      </c>
      <c r="Q1" s="1" t="s">
        <v>411</v>
      </c>
      <c r="R1" s="1" t="s">
        <v>412</v>
      </c>
      <c r="S1" s="1" t="s">
        <v>413</v>
      </c>
      <c r="T1" s="1" t="s">
        <v>414</v>
      </c>
      <c r="U1" s="1" t="s">
        <v>415</v>
      </c>
      <c r="V1" s="1" t="s">
        <v>416</v>
      </c>
      <c r="W1" s="1" t="s">
        <v>417</v>
      </c>
      <c r="X1" s="1" t="s">
        <v>9</v>
      </c>
      <c r="Y1" s="1" t="s">
        <v>10</v>
      </c>
      <c r="Z1" s="1" t="s">
        <v>11</v>
      </c>
      <c r="AA1" s="1" t="s">
        <v>12</v>
      </c>
      <c r="AB1" s="1" t="s">
        <v>13</v>
      </c>
      <c r="AC1" s="1" t="s">
        <v>14</v>
      </c>
      <c r="AD1" s="1" t="s">
        <v>15</v>
      </c>
      <c r="AE1" s="1" t="s">
        <v>16</v>
      </c>
      <c r="AF1" s="1" t="s">
        <v>17</v>
      </c>
      <c r="AG1" s="1" t="s">
        <v>18</v>
      </c>
      <c r="AH1" s="1" t="s">
        <v>19</v>
      </c>
      <c r="AI1" s="1" t="s">
        <v>20</v>
      </c>
      <c r="AJ1" s="1" t="s">
        <v>21</v>
      </c>
      <c r="AK1" s="1" t="s">
        <v>22</v>
      </c>
      <c r="AL1" s="1" t="s">
        <v>23</v>
      </c>
      <c r="AM1" s="1" t="s">
        <v>24</v>
      </c>
    </row>
    <row r="2" spans="1:39" x14ac:dyDescent="0.45">
      <c r="A2" s="1" t="s">
        <v>418</v>
      </c>
      <c r="B2" t="s">
        <v>419</v>
      </c>
      <c r="C2" t="s">
        <v>420</v>
      </c>
      <c r="D2" t="s">
        <v>237</v>
      </c>
      <c r="E2" t="s">
        <v>421</v>
      </c>
      <c r="F2" t="s">
        <v>422</v>
      </c>
      <c r="G2" t="s">
        <v>423</v>
      </c>
      <c r="H2" t="s">
        <v>424</v>
      </c>
      <c r="I2" t="s">
        <v>425</v>
      </c>
      <c r="J2" t="s">
        <v>426</v>
      </c>
      <c r="K2" t="s">
        <v>427</v>
      </c>
      <c r="L2" t="s">
        <v>428</v>
      </c>
      <c r="M2" t="s">
        <v>429</v>
      </c>
      <c r="N2" t="s">
        <v>430</v>
      </c>
      <c r="O2" t="s">
        <v>431</v>
      </c>
      <c r="P2" t="s">
        <v>432</v>
      </c>
      <c r="Q2" t="s">
        <v>433</v>
      </c>
      <c r="R2" t="s">
        <v>434</v>
      </c>
      <c r="S2" t="s">
        <v>435</v>
      </c>
      <c r="T2" t="s">
        <v>436</v>
      </c>
      <c r="U2" t="s">
        <v>437</v>
      </c>
      <c r="V2" t="s">
        <v>438</v>
      </c>
      <c r="W2" t="s">
        <v>439</v>
      </c>
      <c r="X2" t="s">
        <v>175</v>
      </c>
      <c r="Y2" t="s">
        <v>176</v>
      </c>
      <c r="Z2" t="s">
        <v>177</v>
      </c>
      <c r="AA2" t="s">
        <v>178</v>
      </c>
      <c r="AB2" t="s">
        <v>179</v>
      </c>
      <c r="AC2" t="s">
        <v>180</v>
      </c>
      <c r="AD2" t="s">
        <v>181</v>
      </c>
      <c r="AE2" t="s">
        <v>182</v>
      </c>
      <c r="AF2" t="s">
        <v>183</v>
      </c>
      <c r="AG2" t="s">
        <v>184</v>
      </c>
      <c r="AH2" t="s">
        <v>185</v>
      </c>
      <c r="AI2" t="s">
        <v>186</v>
      </c>
      <c r="AJ2" t="s">
        <v>187</v>
      </c>
      <c r="AK2" t="s">
        <v>188</v>
      </c>
      <c r="AL2" t="s">
        <v>189</v>
      </c>
      <c r="AM2" t="s">
        <v>190</v>
      </c>
    </row>
    <row r="3" spans="1:39" x14ac:dyDescent="0.45">
      <c r="A3" s="1" t="s">
        <v>440</v>
      </c>
      <c r="B3" t="s">
        <v>441</v>
      </c>
      <c r="C3" t="s">
        <v>442</v>
      </c>
      <c r="D3" t="s">
        <v>443</v>
      </c>
      <c r="E3" t="s">
        <v>444</v>
      </c>
      <c r="F3" t="s">
        <v>445</v>
      </c>
      <c r="G3" t="s">
        <v>446</v>
      </c>
      <c r="H3" t="s">
        <v>447</v>
      </c>
      <c r="I3" t="s">
        <v>448</v>
      </c>
      <c r="J3" t="s">
        <v>449</v>
      </c>
      <c r="K3" t="s">
        <v>450</v>
      </c>
      <c r="L3" t="s">
        <v>451</v>
      </c>
      <c r="M3" t="s">
        <v>452</v>
      </c>
      <c r="N3" t="s">
        <v>453</v>
      </c>
      <c r="O3" t="s">
        <v>454</v>
      </c>
      <c r="P3" t="s">
        <v>455</v>
      </c>
      <c r="Q3" t="s">
        <v>456</v>
      </c>
      <c r="R3" t="s">
        <v>457</v>
      </c>
      <c r="S3" t="s">
        <v>458</v>
      </c>
      <c r="T3" t="s">
        <v>459</v>
      </c>
      <c r="U3" t="s">
        <v>460</v>
      </c>
      <c r="V3" t="s">
        <v>461</v>
      </c>
      <c r="W3" t="s">
        <v>462</v>
      </c>
      <c r="X3" t="s">
        <v>463</v>
      </c>
      <c r="Y3" t="s">
        <v>464</v>
      </c>
      <c r="Z3" t="s">
        <v>465</v>
      </c>
      <c r="AA3" t="s">
        <v>466</v>
      </c>
      <c r="AB3" t="s">
        <v>467</v>
      </c>
      <c r="AC3" t="s">
        <v>468</v>
      </c>
      <c r="AD3" t="s">
        <v>469</v>
      </c>
      <c r="AE3" t="s">
        <v>470</v>
      </c>
      <c r="AF3" t="s">
        <v>471</v>
      </c>
      <c r="AG3" t="s">
        <v>472</v>
      </c>
      <c r="AH3" t="s">
        <v>473</v>
      </c>
      <c r="AI3" t="s">
        <v>474</v>
      </c>
      <c r="AJ3" t="s">
        <v>475</v>
      </c>
      <c r="AK3" t="s">
        <v>476</v>
      </c>
      <c r="AL3" t="s">
        <v>477</v>
      </c>
      <c r="AM3" t="s">
        <v>478</v>
      </c>
    </row>
    <row r="4" spans="1:39" x14ac:dyDescent="0.45">
      <c r="A4" s="1" t="s">
        <v>479</v>
      </c>
      <c r="B4" t="s">
        <v>480</v>
      </c>
      <c r="C4" t="s">
        <v>481</v>
      </c>
      <c r="D4" t="s">
        <v>482</v>
      </c>
      <c r="E4" t="s">
        <v>483</v>
      </c>
      <c r="F4" t="s">
        <v>484</v>
      </c>
      <c r="G4" t="s">
        <v>485</v>
      </c>
      <c r="H4" t="s">
        <v>486</v>
      </c>
      <c r="I4" t="s">
        <v>487</v>
      </c>
      <c r="J4" t="s">
        <v>488</v>
      </c>
      <c r="K4" t="s">
        <v>489</v>
      </c>
      <c r="L4" t="s">
        <v>490</v>
      </c>
      <c r="M4" t="s">
        <v>491</v>
      </c>
      <c r="N4" t="s">
        <v>492</v>
      </c>
      <c r="O4" t="s">
        <v>493</v>
      </c>
      <c r="P4" t="s">
        <v>494</v>
      </c>
      <c r="Q4" t="s">
        <v>495</v>
      </c>
      <c r="R4" t="s">
        <v>496</v>
      </c>
      <c r="S4" t="s">
        <v>497</v>
      </c>
      <c r="T4" t="s">
        <v>498</v>
      </c>
      <c r="U4" t="s">
        <v>499</v>
      </c>
      <c r="V4" t="s">
        <v>500</v>
      </c>
      <c r="W4" t="s">
        <v>501</v>
      </c>
      <c r="X4" t="s">
        <v>502</v>
      </c>
      <c r="Y4" t="s">
        <v>503</v>
      </c>
      <c r="Z4" t="s">
        <v>504</v>
      </c>
      <c r="AA4" t="s">
        <v>505</v>
      </c>
      <c r="AB4" t="s">
        <v>506</v>
      </c>
      <c r="AC4" t="s">
        <v>507</v>
      </c>
      <c r="AD4" t="s">
        <v>508</v>
      </c>
      <c r="AE4" t="s">
        <v>509</v>
      </c>
      <c r="AF4" t="s">
        <v>510</v>
      </c>
      <c r="AG4" t="s">
        <v>511</v>
      </c>
      <c r="AH4" t="s">
        <v>512</v>
      </c>
      <c r="AI4" t="s">
        <v>513</v>
      </c>
      <c r="AJ4" t="s">
        <v>514</v>
      </c>
      <c r="AK4" t="s">
        <v>515</v>
      </c>
      <c r="AL4" t="s">
        <v>516</v>
      </c>
      <c r="AM4" t="s">
        <v>517</v>
      </c>
    </row>
    <row r="5" spans="1:39" x14ac:dyDescent="0.45">
      <c r="A5" s="1" t="s">
        <v>518</v>
      </c>
      <c r="B5" t="s">
        <v>519</v>
      </c>
      <c r="C5" t="s">
        <v>520</v>
      </c>
      <c r="D5" t="s">
        <v>521</v>
      </c>
      <c r="E5" t="s">
        <v>522</v>
      </c>
      <c r="F5" t="s">
        <v>523</v>
      </c>
      <c r="G5" t="s">
        <v>524</v>
      </c>
      <c r="H5" t="s">
        <v>525</v>
      </c>
      <c r="I5" t="s">
        <v>526</v>
      </c>
      <c r="J5" t="s">
        <v>527</v>
      </c>
      <c r="K5" t="s">
        <v>528</v>
      </c>
      <c r="L5" t="s">
        <v>529</v>
      </c>
      <c r="M5" t="s">
        <v>530</v>
      </c>
      <c r="N5" t="s">
        <v>531</v>
      </c>
      <c r="O5" t="s">
        <v>532</v>
      </c>
      <c r="P5" t="s">
        <v>533</v>
      </c>
      <c r="Q5" t="s">
        <v>534</v>
      </c>
      <c r="R5" t="s">
        <v>535</v>
      </c>
      <c r="S5" t="s">
        <v>536</v>
      </c>
      <c r="T5" t="s">
        <v>537</v>
      </c>
      <c r="U5" t="s">
        <v>538</v>
      </c>
      <c r="V5" t="s">
        <v>539</v>
      </c>
      <c r="W5" t="s">
        <v>540</v>
      </c>
      <c r="X5" t="s">
        <v>541</v>
      </c>
      <c r="Y5" t="s">
        <v>542</v>
      </c>
      <c r="Z5" t="s">
        <v>543</v>
      </c>
      <c r="AA5" t="s">
        <v>544</v>
      </c>
      <c r="AB5" t="s">
        <v>545</v>
      </c>
      <c r="AC5" t="s">
        <v>546</v>
      </c>
      <c r="AD5" t="s">
        <v>547</v>
      </c>
      <c r="AE5" t="s">
        <v>548</v>
      </c>
      <c r="AF5" t="s">
        <v>549</v>
      </c>
      <c r="AG5" t="s">
        <v>550</v>
      </c>
      <c r="AH5" t="s">
        <v>551</v>
      </c>
      <c r="AI5" t="s">
        <v>552</v>
      </c>
      <c r="AJ5" t="s">
        <v>553</v>
      </c>
      <c r="AK5" t="s">
        <v>554</v>
      </c>
      <c r="AL5" t="s">
        <v>555</v>
      </c>
      <c r="AM5" t="s">
        <v>556</v>
      </c>
    </row>
    <row r="6" spans="1:39" x14ac:dyDescent="0.45">
      <c r="A6" s="1" t="s">
        <v>557</v>
      </c>
      <c r="B6" t="s">
        <v>558</v>
      </c>
      <c r="C6" t="s">
        <v>559</v>
      </c>
      <c r="D6" t="s">
        <v>560</v>
      </c>
      <c r="E6" t="s">
        <v>561</v>
      </c>
      <c r="F6" t="s">
        <v>562</v>
      </c>
      <c r="G6" t="s">
        <v>563</v>
      </c>
      <c r="H6" t="s">
        <v>564</v>
      </c>
      <c r="I6" t="s">
        <v>565</v>
      </c>
      <c r="J6" t="s">
        <v>566</v>
      </c>
      <c r="K6" t="s">
        <v>567</v>
      </c>
      <c r="L6" t="s">
        <v>568</v>
      </c>
      <c r="M6" t="s">
        <v>569</v>
      </c>
      <c r="N6" t="s">
        <v>570</v>
      </c>
      <c r="O6" t="s">
        <v>571</v>
      </c>
      <c r="P6" t="s">
        <v>572</v>
      </c>
      <c r="Q6" t="s">
        <v>573</v>
      </c>
      <c r="R6" t="s">
        <v>574</v>
      </c>
      <c r="S6" t="s">
        <v>575</v>
      </c>
      <c r="T6" t="s">
        <v>576</v>
      </c>
      <c r="U6" t="s">
        <v>577</v>
      </c>
      <c r="V6" t="s">
        <v>578</v>
      </c>
      <c r="W6" t="s">
        <v>579</v>
      </c>
      <c r="X6" t="s">
        <v>580</v>
      </c>
      <c r="Y6" t="s">
        <v>581</v>
      </c>
      <c r="Z6" t="s">
        <v>582</v>
      </c>
      <c r="AA6" t="s">
        <v>583</v>
      </c>
      <c r="AB6" t="s">
        <v>584</v>
      </c>
      <c r="AC6" t="s">
        <v>585</v>
      </c>
      <c r="AD6" t="s">
        <v>586</v>
      </c>
      <c r="AE6" t="s">
        <v>587</v>
      </c>
      <c r="AF6" t="s">
        <v>588</v>
      </c>
      <c r="AG6" t="s">
        <v>589</v>
      </c>
      <c r="AH6" t="s">
        <v>590</v>
      </c>
      <c r="AI6" t="s">
        <v>591</v>
      </c>
      <c r="AJ6" t="s">
        <v>592</v>
      </c>
      <c r="AK6" t="s">
        <v>593</v>
      </c>
      <c r="AL6" t="s">
        <v>594</v>
      </c>
      <c r="AM6" t="s">
        <v>595</v>
      </c>
    </row>
    <row r="7" spans="1:39" x14ac:dyDescent="0.45">
      <c r="A7" s="1" t="s">
        <v>596</v>
      </c>
      <c r="B7" t="s">
        <v>290</v>
      </c>
      <c r="C7" t="s">
        <v>290</v>
      </c>
      <c r="D7" t="s">
        <v>290</v>
      </c>
      <c r="E7" t="s">
        <v>290</v>
      </c>
      <c r="F7" t="s">
        <v>290</v>
      </c>
      <c r="G7" t="s">
        <v>290</v>
      </c>
      <c r="H7" t="s">
        <v>290</v>
      </c>
      <c r="I7" t="s">
        <v>290</v>
      </c>
      <c r="J7" t="s">
        <v>290</v>
      </c>
      <c r="K7" t="s">
        <v>290</v>
      </c>
      <c r="L7" t="s">
        <v>290</v>
      </c>
      <c r="M7" t="s">
        <v>597</v>
      </c>
      <c r="N7" t="s">
        <v>598</v>
      </c>
      <c r="O7" t="s">
        <v>599</v>
      </c>
      <c r="P7" t="s">
        <v>600</v>
      </c>
      <c r="Q7" t="s">
        <v>601</v>
      </c>
      <c r="R7" t="s">
        <v>602</v>
      </c>
      <c r="S7" t="s">
        <v>603</v>
      </c>
      <c r="T7" t="s">
        <v>604</v>
      </c>
      <c r="U7" t="s">
        <v>605</v>
      </c>
      <c r="V7" t="s">
        <v>606</v>
      </c>
      <c r="W7" t="s">
        <v>607</v>
      </c>
      <c r="X7" t="s">
        <v>608</v>
      </c>
      <c r="Y7" t="s">
        <v>609</v>
      </c>
      <c r="Z7" t="s">
        <v>610</v>
      </c>
      <c r="AA7" t="s">
        <v>611</v>
      </c>
      <c r="AB7" t="s">
        <v>612</v>
      </c>
      <c r="AC7" t="s">
        <v>613</v>
      </c>
      <c r="AD7" t="s">
        <v>614</v>
      </c>
      <c r="AE7" t="s">
        <v>615</v>
      </c>
      <c r="AF7" t="s">
        <v>616</v>
      </c>
      <c r="AG7" t="s">
        <v>617</v>
      </c>
      <c r="AH7" t="s">
        <v>618</v>
      </c>
      <c r="AI7" t="s">
        <v>619</v>
      </c>
      <c r="AJ7" t="s">
        <v>620</v>
      </c>
      <c r="AK7" t="s">
        <v>621</v>
      </c>
      <c r="AL7" t="s">
        <v>622</v>
      </c>
      <c r="AM7" t="s">
        <v>623</v>
      </c>
    </row>
    <row r="8" spans="1:39" x14ac:dyDescent="0.45">
      <c r="A8" s="1" t="s">
        <v>624</v>
      </c>
      <c r="B8" t="s">
        <v>625</v>
      </c>
      <c r="C8" t="s">
        <v>626</v>
      </c>
      <c r="D8" t="s">
        <v>627</v>
      </c>
      <c r="E8" t="s">
        <v>628</v>
      </c>
      <c r="F8" t="s">
        <v>629</v>
      </c>
      <c r="G8" t="s">
        <v>630</v>
      </c>
      <c r="H8" t="s">
        <v>631</v>
      </c>
      <c r="I8" t="s">
        <v>632</v>
      </c>
      <c r="J8" t="s">
        <v>633</v>
      </c>
      <c r="K8" t="s">
        <v>634</v>
      </c>
      <c r="L8" t="s">
        <v>568</v>
      </c>
      <c r="M8" t="s">
        <v>635</v>
      </c>
      <c r="N8" t="s">
        <v>636</v>
      </c>
      <c r="O8" t="s">
        <v>558</v>
      </c>
      <c r="P8" t="s">
        <v>618</v>
      </c>
      <c r="Q8" t="s">
        <v>637</v>
      </c>
      <c r="R8" t="s">
        <v>638</v>
      </c>
      <c r="S8" t="s">
        <v>639</v>
      </c>
      <c r="T8" t="s">
        <v>640</v>
      </c>
      <c r="U8" t="s">
        <v>641</v>
      </c>
      <c r="V8" t="s">
        <v>642</v>
      </c>
      <c r="W8" t="s">
        <v>643</v>
      </c>
      <c r="X8" t="s">
        <v>644</v>
      </c>
      <c r="Y8" t="s">
        <v>645</v>
      </c>
      <c r="Z8" t="s">
        <v>646</v>
      </c>
      <c r="AA8" t="s">
        <v>647</v>
      </c>
      <c r="AB8" t="s">
        <v>648</v>
      </c>
      <c r="AC8" t="s">
        <v>649</v>
      </c>
      <c r="AD8" t="s">
        <v>650</v>
      </c>
      <c r="AE8" t="s">
        <v>651</v>
      </c>
      <c r="AF8" t="s">
        <v>604</v>
      </c>
      <c r="AG8" t="s">
        <v>652</v>
      </c>
      <c r="AH8" t="s">
        <v>653</v>
      </c>
      <c r="AI8" t="s">
        <v>654</v>
      </c>
      <c r="AJ8" t="s">
        <v>655</v>
      </c>
      <c r="AK8" t="s">
        <v>656</v>
      </c>
      <c r="AL8" t="s">
        <v>657</v>
      </c>
      <c r="AM8" t="s">
        <v>658</v>
      </c>
    </row>
    <row r="9" spans="1:39" x14ac:dyDescent="0.45">
      <c r="A9" s="1" t="s">
        <v>659</v>
      </c>
      <c r="B9" t="s">
        <v>290</v>
      </c>
      <c r="C9" t="s">
        <v>290</v>
      </c>
      <c r="D9" t="s">
        <v>290</v>
      </c>
      <c r="E9" t="s">
        <v>290</v>
      </c>
      <c r="F9" t="s">
        <v>290</v>
      </c>
      <c r="G9" t="s">
        <v>290</v>
      </c>
      <c r="H9" t="s">
        <v>290</v>
      </c>
      <c r="I9" t="s">
        <v>290</v>
      </c>
      <c r="J9" t="s">
        <v>290</v>
      </c>
      <c r="K9" t="s">
        <v>290</v>
      </c>
      <c r="L9" t="s">
        <v>290</v>
      </c>
      <c r="M9" t="s">
        <v>290</v>
      </c>
      <c r="N9" t="s">
        <v>290</v>
      </c>
      <c r="O9" t="s">
        <v>290</v>
      </c>
      <c r="P9" t="s">
        <v>290</v>
      </c>
      <c r="Q9" t="s">
        <v>290</v>
      </c>
      <c r="R9" t="s">
        <v>290</v>
      </c>
      <c r="S9" t="s">
        <v>290</v>
      </c>
      <c r="T9" t="s">
        <v>290</v>
      </c>
      <c r="U9" t="s">
        <v>290</v>
      </c>
      <c r="V9" t="s">
        <v>290</v>
      </c>
      <c r="W9" t="s">
        <v>290</v>
      </c>
      <c r="X9" t="s">
        <v>290</v>
      </c>
      <c r="Y9" t="s">
        <v>290</v>
      </c>
      <c r="Z9" t="s">
        <v>290</v>
      </c>
      <c r="AA9" t="s">
        <v>290</v>
      </c>
      <c r="AB9" t="s">
        <v>290</v>
      </c>
      <c r="AC9" t="s">
        <v>290</v>
      </c>
      <c r="AD9" t="s">
        <v>290</v>
      </c>
      <c r="AE9" t="s">
        <v>290</v>
      </c>
      <c r="AF9" t="s">
        <v>290</v>
      </c>
      <c r="AG9" t="s">
        <v>290</v>
      </c>
      <c r="AH9" t="s">
        <v>290</v>
      </c>
      <c r="AI9" t="s">
        <v>290</v>
      </c>
      <c r="AJ9" t="s">
        <v>290</v>
      </c>
      <c r="AK9" t="s">
        <v>290</v>
      </c>
      <c r="AL9" t="s">
        <v>290</v>
      </c>
      <c r="AM9" t="s">
        <v>290</v>
      </c>
    </row>
    <row r="10" spans="1:39" x14ac:dyDescent="0.45">
      <c r="A10" s="1" t="s">
        <v>660</v>
      </c>
      <c r="B10" t="s">
        <v>290</v>
      </c>
      <c r="C10" t="s">
        <v>290</v>
      </c>
      <c r="D10" t="s">
        <v>290</v>
      </c>
      <c r="E10" t="s">
        <v>290</v>
      </c>
      <c r="F10" t="s">
        <v>290</v>
      </c>
      <c r="G10" t="s">
        <v>290</v>
      </c>
      <c r="H10" t="s">
        <v>290</v>
      </c>
      <c r="I10" t="s">
        <v>290</v>
      </c>
      <c r="J10" t="s">
        <v>290</v>
      </c>
      <c r="K10" t="s">
        <v>290</v>
      </c>
      <c r="L10" t="s">
        <v>290</v>
      </c>
      <c r="M10" t="s">
        <v>290</v>
      </c>
      <c r="N10" t="s">
        <v>290</v>
      </c>
      <c r="O10" t="s">
        <v>290</v>
      </c>
      <c r="P10" t="s">
        <v>290</v>
      </c>
      <c r="Q10" t="s">
        <v>290</v>
      </c>
      <c r="R10" t="s">
        <v>290</v>
      </c>
      <c r="S10" t="s">
        <v>290</v>
      </c>
      <c r="T10" t="s">
        <v>290</v>
      </c>
      <c r="U10" t="s">
        <v>290</v>
      </c>
      <c r="V10" t="s">
        <v>290</v>
      </c>
      <c r="W10" t="s">
        <v>290</v>
      </c>
      <c r="X10" t="s">
        <v>290</v>
      </c>
      <c r="Y10" t="s">
        <v>290</v>
      </c>
      <c r="Z10" t="s">
        <v>290</v>
      </c>
      <c r="AA10" t="s">
        <v>290</v>
      </c>
      <c r="AB10" t="s">
        <v>290</v>
      </c>
      <c r="AC10" t="s">
        <v>290</v>
      </c>
      <c r="AD10" t="s">
        <v>290</v>
      </c>
      <c r="AE10" t="s">
        <v>290</v>
      </c>
      <c r="AF10" t="s">
        <v>290</v>
      </c>
      <c r="AG10" t="s">
        <v>290</v>
      </c>
      <c r="AH10" t="s">
        <v>290</v>
      </c>
      <c r="AI10" t="s">
        <v>290</v>
      </c>
      <c r="AJ10" t="s">
        <v>290</v>
      </c>
      <c r="AK10" t="s">
        <v>290</v>
      </c>
      <c r="AL10" t="s">
        <v>290</v>
      </c>
      <c r="AM10" t="s">
        <v>290</v>
      </c>
    </row>
    <row r="11" spans="1:39" x14ac:dyDescent="0.45">
      <c r="A11" s="1" t="s">
        <v>661</v>
      </c>
      <c r="B11" t="s">
        <v>662</v>
      </c>
      <c r="C11" t="s">
        <v>663</v>
      </c>
      <c r="D11" t="s">
        <v>664</v>
      </c>
      <c r="E11" t="s">
        <v>665</v>
      </c>
      <c r="F11" t="s">
        <v>666</v>
      </c>
      <c r="G11" t="s">
        <v>667</v>
      </c>
      <c r="H11" t="s">
        <v>668</v>
      </c>
      <c r="I11" t="s">
        <v>669</v>
      </c>
      <c r="J11" t="s">
        <v>670</v>
      </c>
      <c r="K11" t="s">
        <v>671</v>
      </c>
      <c r="L11" t="s">
        <v>290</v>
      </c>
      <c r="M11" t="s">
        <v>290</v>
      </c>
      <c r="N11" t="s">
        <v>290</v>
      </c>
      <c r="O11" t="s">
        <v>290</v>
      </c>
      <c r="P11" t="s">
        <v>290</v>
      </c>
      <c r="Q11" t="s">
        <v>290</v>
      </c>
      <c r="R11" t="s">
        <v>290</v>
      </c>
      <c r="S11" t="s">
        <v>290</v>
      </c>
      <c r="T11" t="s">
        <v>290</v>
      </c>
      <c r="U11" t="s">
        <v>290</v>
      </c>
      <c r="V11" t="s">
        <v>290</v>
      </c>
      <c r="W11" t="s">
        <v>290</v>
      </c>
      <c r="X11" t="s">
        <v>290</v>
      </c>
      <c r="Y11" t="s">
        <v>290</v>
      </c>
      <c r="Z11" t="s">
        <v>290</v>
      </c>
      <c r="AA11" t="s">
        <v>672</v>
      </c>
      <c r="AB11" t="s">
        <v>290</v>
      </c>
      <c r="AC11" t="s">
        <v>290</v>
      </c>
      <c r="AD11" t="s">
        <v>290</v>
      </c>
      <c r="AE11" t="s">
        <v>290</v>
      </c>
      <c r="AF11" t="s">
        <v>290</v>
      </c>
      <c r="AG11" t="s">
        <v>290</v>
      </c>
      <c r="AH11" t="s">
        <v>673</v>
      </c>
      <c r="AI11" t="s">
        <v>290</v>
      </c>
      <c r="AJ11" t="s">
        <v>290</v>
      </c>
      <c r="AK11" t="s">
        <v>290</v>
      </c>
      <c r="AL11" t="s">
        <v>290</v>
      </c>
      <c r="AM11" t="s">
        <v>290</v>
      </c>
    </row>
    <row r="12" spans="1:39" x14ac:dyDescent="0.45">
      <c r="A12" s="1" t="s">
        <v>674</v>
      </c>
      <c r="B12" t="s">
        <v>675</v>
      </c>
      <c r="C12" t="s">
        <v>676</v>
      </c>
      <c r="D12" t="s">
        <v>677</v>
      </c>
      <c r="E12" t="s">
        <v>678</v>
      </c>
      <c r="F12" t="s">
        <v>679</v>
      </c>
      <c r="G12" t="s">
        <v>680</v>
      </c>
      <c r="H12" t="s">
        <v>681</v>
      </c>
      <c r="I12" t="s">
        <v>682</v>
      </c>
      <c r="J12" t="s">
        <v>683</v>
      </c>
      <c r="K12" t="s">
        <v>684</v>
      </c>
      <c r="L12" t="s">
        <v>685</v>
      </c>
      <c r="M12" t="s">
        <v>686</v>
      </c>
      <c r="N12" t="s">
        <v>687</v>
      </c>
      <c r="O12" t="s">
        <v>688</v>
      </c>
      <c r="P12" t="s">
        <v>689</v>
      </c>
      <c r="Q12" t="s">
        <v>690</v>
      </c>
      <c r="R12" t="s">
        <v>691</v>
      </c>
      <c r="S12" t="s">
        <v>692</v>
      </c>
      <c r="T12" t="s">
        <v>693</v>
      </c>
      <c r="U12" t="s">
        <v>694</v>
      </c>
      <c r="V12" t="s">
        <v>695</v>
      </c>
      <c r="W12" t="s">
        <v>696</v>
      </c>
      <c r="X12" t="s">
        <v>697</v>
      </c>
      <c r="Y12" t="s">
        <v>698</v>
      </c>
      <c r="Z12" t="s">
        <v>699</v>
      </c>
      <c r="AA12" t="s">
        <v>700</v>
      </c>
      <c r="AB12" t="s">
        <v>701</v>
      </c>
      <c r="AC12" t="s">
        <v>702</v>
      </c>
      <c r="AD12" t="s">
        <v>703</v>
      </c>
      <c r="AE12" t="s">
        <v>704</v>
      </c>
      <c r="AF12" t="s">
        <v>705</v>
      </c>
      <c r="AG12" t="s">
        <v>706</v>
      </c>
      <c r="AH12" t="s">
        <v>707</v>
      </c>
      <c r="AI12" t="s">
        <v>708</v>
      </c>
      <c r="AJ12" t="s">
        <v>709</v>
      </c>
      <c r="AK12" t="s">
        <v>710</v>
      </c>
      <c r="AL12" t="s">
        <v>711</v>
      </c>
      <c r="AM12" t="s">
        <v>712</v>
      </c>
    </row>
    <row r="13" spans="1:39" x14ac:dyDescent="0.45">
      <c r="A13" s="1" t="s">
        <v>713</v>
      </c>
      <c r="B13" t="s">
        <v>290</v>
      </c>
      <c r="C13" t="s">
        <v>290</v>
      </c>
      <c r="D13" t="s">
        <v>290</v>
      </c>
      <c r="E13" t="s">
        <v>290</v>
      </c>
      <c r="F13" t="s">
        <v>290</v>
      </c>
      <c r="G13" t="s">
        <v>290</v>
      </c>
      <c r="H13" t="s">
        <v>290</v>
      </c>
      <c r="I13" t="s">
        <v>290</v>
      </c>
      <c r="J13" t="s">
        <v>290</v>
      </c>
      <c r="K13" t="s">
        <v>290</v>
      </c>
      <c r="L13" t="s">
        <v>290</v>
      </c>
      <c r="M13" t="s">
        <v>290</v>
      </c>
      <c r="N13" t="s">
        <v>290</v>
      </c>
      <c r="O13" t="s">
        <v>290</v>
      </c>
      <c r="P13" t="s">
        <v>290</v>
      </c>
      <c r="Q13" t="s">
        <v>290</v>
      </c>
      <c r="R13" t="s">
        <v>290</v>
      </c>
      <c r="S13" t="s">
        <v>290</v>
      </c>
      <c r="T13" t="s">
        <v>290</v>
      </c>
      <c r="U13" t="s">
        <v>290</v>
      </c>
      <c r="V13" t="s">
        <v>290</v>
      </c>
      <c r="W13" t="s">
        <v>290</v>
      </c>
      <c r="X13" t="s">
        <v>290</v>
      </c>
      <c r="Y13" t="s">
        <v>714</v>
      </c>
      <c r="Z13" t="s">
        <v>715</v>
      </c>
      <c r="AA13" t="s">
        <v>716</v>
      </c>
      <c r="AB13" t="s">
        <v>717</v>
      </c>
      <c r="AC13" t="s">
        <v>718</v>
      </c>
      <c r="AD13" t="s">
        <v>290</v>
      </c>
      <c r="AE13" t="s">
        <v>716</v>
      </c>
      <c r="AF13" t="s">
        <v>719</v>
      </c>
      <c r="AG13" t="s">
        <v>720</v>
      </c>
      <c r="AH13" t="s">
        <v>290</v>
      </c>
      <c r="AI13" t="s">
        <v>290</v>
      </c>
      <c r="AJ13" t="s">
        <v>290</v>
      </c>
      <c r="AK13" t="s">
        <v>290</v>
      </c>
      <c r="AL13" t="s">
        <v>290</v>
      </c>
      <c r="AM13" t="s">
        <v>290</v>
      </c>
    </row>
    <row r="14" spans="1:39" x14ac:dyDescent="0.45">
      <c r="A14" s="1" t="s">
        <v>721</v>
      </c>
      <c r="B14" t="s">
        <v>290</v>
      </c>
      <c r="C14" t="s">
        <v>290</v>
      </c>
      <c r="D14" t="s">
        <v>290</v>
      </c>
      <c r="E14" t="s">
        <v>290</v>
      </c>
      <c r="F14" t="s">
        <v>290</v>
      </c>
      <c r="G14" t="s">
        <v>290</v>
      </c>
      <c r="H14" t="s">
        <v>290</v>
      </c>
      <c r="I14" t="s">
        <v>290</v>
      </c>
      <c r="J14" t="s">
        <v>290</v>
      </c>
      <c r="K14" t="s">
        <v>290</v>
      </c>
      <c r="L14" t="s">
        <v>290</v>
      </c>
      <c r="M14" t="s">
        <v>290</v>
      </c>
      <c r="N14" t="s">
        <v>290</v>
      </c>
      <c r="O14" t="s">
        <v>290</v>
      </c>
      <c r="P14" t="s">
        <v>290</v>
      </c>
      <c r="Q14" t="s">
        <v>290</v>
      </c>
      <c r="R14" t="s">
        <v>290</v>
      </c>
      <c r="S14" t="s">
        <v>290</v>
      </c>
      <c r="T14" t="s">
        <v>290</v>
      </c>
      <c r="U14" t="s">
        <v>290</v>
      </c>
      <c r="V14" t="s">
        <v>290</v>
      </c>
      <c r="W14" t="s">
        <v>290</v>
      </c>
      <c r="X14" t="s">
        <v>290</v>
      </c>
      <c r="Y14" t="s">
        <v>714</v>
      </c>
      <c r="Z14" t="s">
        <v>715</v>
      </c>
      <c r="AA14" t="s">
        <v>716</v>
      </c>
      <c r="AB14" t="s">
        <v>722</v>
      </c>
      <c r="AC14" t="s">
        <v>723</v>
      </c>
      <c r="AD14" t="s">
        <v>724</v>
      </c>
      <c r="AE14" t="s">
        <v>725</v>
      </c>
      <c r="AF14" t="s">
        <v>726</v>
      </c>
      <c r="AG14" t="s">
        <v>727</v>
      </c>
      <c r="AH14" t="s">
        <v>728</v>
      </c>
      <c r="AI14" t="s">
        <v>729</v>
      </c>
      <c r="AJ14" t="s">
        <v>730</v>
      </c>
      <c r="AK14" t="s">
        <v>731</v>
      </c>
      <c r="AL14" t="s">
        <v>732</v>
      </c>
      <c r="AM14" t="s">
        <v>733</v>
      </c>
    </row>
    <row r="15" spans="1:39" x14ac:dyDescent="0.45">
      <c r="A15" s="1" t="s">
        <v>734</v>
      </c>
      <c r="B15" t="s">
        <v>662</v>
      </c>
      <c r="C15" t="s">
        <v>663</v>
      </c>
      <c r="D15" t="s">
        <v>664</v>
      </c>
      <c r="E15" t="s">
        <v>665</v>
      </c>
      <c r="F15" t="s">
        <v>666</v>
      </c>
      <c r="G15" t="s">
        <v>667</v>
      </c>
      <c r="H15" t="s">
        <v>668</v>
      </c>
      <c r="I15" t="s">
        <v>669</v>
      </c>
      <c r="J15" t="s">
        <v>735</v>
      </c>
      <c r="K15" t="s">
        <v>736</v>
      </c>
      <c r="L15" t="s">
        <v>737</v>
      </c>
      <c r="M15" t="s">
        <v>219</v>
      </c>
      <c r="N15" t="s">
        <v>628</v>
      </c>
      <c r="O15" t="s">
        <v>738</v>
      </c>
      <c r="P15" t="s">
        <v>739</v>
      </c>
      <c r="Q15" t="s">
        <v>740</v>
      </c>
      <c r="R15" t="s">
        <v>741</v>
      </c>
      <c r="S15" t="s">
        <v>742</v>
      </c>
      <c r="T15" t="s">
        <v>743</v>
      </c>
      <c r="U15" t="s">
        <v>744</v>
      </c>
      <c r="V15" t="s">
        <v>745</v>
      </c>
      <c r="W15" t="s">
        <v>746</v>
      </c>
      <c r="X15" t="s">
        <v>209</v>
      </c>
      <c r="Y15" t="s">
        <v>210</v>
      </c>
      <c r="Z15" t="s">
        <v>211</v>
      </c>
      <c r="AA15" t="s">
        <v>212</v>
      </c>
      <c r="AB15" t="s">
        <v>213</v>
      </c>
      <c r="AC15" t="s">
        <v>214</v>
      </c>
      <c r="AD15" t="s">
        <v>215</v>
      </c>
      <c r="AE15" t="s">
        <v>216</v>
      </c>
      <c r="AF15" t="s">
        <v>217</v>
      </c>
      <c r="AG15" t="s">
        <v>218</v>
      </c>
      <c r="AH15" t="s">
        <v>219</v>
      </c>
      <c r="AI15" t="s">
        <v>220</v>
      </c>
      <c r="AJ15" t="s">
        <v>221</v>
      </c>
      <c r="AK15" t="s">
        <v>222</v>
      </c>
      <c r="AL15" t="s">
        <v>220</v>
      </c>
      <c r="AM15" t="s">
        <v>211</v>
      </c>
    </row>
    <row r="16" spans="1:39" x14ac:dyDescent="0.45">
      <c r="A16" s="1" t="s">
        <v>747</v>
      </c>
      <c r="B16" t="s">
        <v>748</v>
      </c>
      <c r="C16" t="s">
        <v>749</v>
      </c>
      <c r="D16" t="s">
        <v>750</v>
      </c>
      <c r="E16" t="s">
        <v>751</v>
      </c>
      <c r="F16" t="s">
        <v>752</v>
      </c>
      <c r="G16" t="s">
        <v>753</v>
      </c>
      <c r="H16" t="s">
        <v>754</v>
      </c>
      <c r="I16" t="s">
        <v>755</v>
      </c>
      <c r="J16" t="s">
        <v>756</v>
      </c>
      <c r="K16" t="s">
        <v>757</v>
      </c>
      <c r="L16" t="s">
        <v>758</v>
      </c>
      <c r="M16" t="s">
        <v>759</v>
      </c>
      <c r="N16" t="s">
        <v>760</v>
      </c>
      <c r="O16" t="s">
        <v>634</v>
      </c>
      <c r="P16" t="s">
        <v>761</v>
      </c>
      <c r="Q16" t="s">
        <v>762</v>
      </c>
      <c r="R16" t="s">
        <v>763</v>
      </c>
      <c r="S16" t="s">
        <v>764</v>
      </c>
      <c r="T16" t="s">
        <v>765</v>
      </c>
      <c r="U16" t="s">
        <v>766</v>
      </c>
      <c r="V16" t="s">
        <v>767</v>
      </c>
      <c r="W16" t="s">
        <v>768</v>
      </c>
      <c r="X16" t="s">
        <v>769</v>
      </c>
      <c r="Y16" t="s">
        <v>770</v>
      </c>
      <c r="Z16" t="s">
        <v>771</v>
      </c>
      <c r="AA16" t="s">
        <v>772</v>
      </c>
      <c r="AB16" t="s">
        <v>773</v>
      </c>
      <c r="AC16" t="s">
        <v>774</v>
      </c>
      <c r="AD16" t="s">
        <v>775</v>
      </c>
      <c r="AE16" t="s">
        <v>776</v>
      </c>
      <c r="AF16" t="s">
        <v>777</v>
      </c>
      <c r="AG16" t="s">
        <v>778</v>
      </c>
      <c r="AH16" t="s">
        <v>779</v>
      </c>
      <c r="AI16" t="s">
        <v>780</v>
      </c>
      <c r="AJ16" t="s">
        <v>781</v>
      </c>
      <c r="AK16" t="s">
        <v>782</v>
      </c>
      <c r="AL16" t="s">
        <v>783</v>
      </c>
      <c r="AM16" t="s">
        <v>784</v>
      </c>
    </row>
    <row r="17" spans="1:39" x14ac:dyDescent="0.45">
      <c r="A17" s="1" t="s">
        <v>785</v>
      </c>
      <c r="B17" t="s">
        <v>786</v>
      </c>
      <c r="C17" t="s">
        <v>787</v>
      </c>
      <c r="D17" t="s">
        <v>788</v>
      </c>
      <c r="E17" t="s">
        <v>789</v>
      </c>
      <c r="F17" t="s">
        <v>790</v>
      </c>
      <c r="G17" t="s">
        <v>791</v>
      </c>
      <c r="H17" t="s">
        <v>792</v>
      </c>
      <c r="I17" t="s">
        <v>793</v>
      </c>
      <c r="J17" t="s">
        <v>794</v>
      </c>
      <c r="K17" t="s">
        <v>795</v>
      </c>
      <c r="L17" t="s">
        <v>796</v>
      </c>
      <c r="M17" t="s">
        <v>797</v>
      </c>
      <c r="N17" t="s">
        <v>798</v>
      </c>
      <c r="O17" t="s">
        <v>799</v>
      </c>
      <c r="P17" t="s">
        <v>800</v>
      </c>
      <c r="Q17" t="s">
        <v>801</v>
      </c>
      <c r="R17" t="s">
        <v>802</v>
      </c>
      <c r="S17" t="s">
        <v>803</v>
      </c>
      <c r="T17" t="s">
        <v>804</v>
      </c>
      <c r="U17" t="s">
        <v>805</v>
      </c>
      <c r="V17" t="s">
        <v>806</v>
      </c>
      <c r="W17" t="s">
        <v>807</v>
      </c>
      <c r="X17" t="s">
        <v>808</v>
      </c>
      <c r="Y17" t="s">
        <v>809</v>
      </c>
      <c r="Z17" t="s">
        <v>521</v>
      </c>
      <c r="AA17" t="s">
        <v>810</v>
      </c>
      <c r="AB17" t="s">
        <v>811</v>
      </c>
      <c r="AC17" t="s">
        <v>812</v>
      </c>
      <c r="AD17" t="s">
        <v>813</v>
      </c>
      <c r="AE17" t="s">
        <v>814</v>
      </c>
      <c r="AF17" t="s">
        <v>815</v>
      </c>
      <c r="AG17" t="s">
        <v>816</v>
      </c>
      <c r="AH17" t="s">
        <v>817</v>
      </c>
      <c r="AI17" t="s">
        <v>818</v>
      </c>
      <c r="AJ17" t="s">
        <v>819</v>
      </c>
      <c r="AK17" t="s">
        <v>820</v>
      </c>
      <c r="AL17" t="s">
        <v>821</v>
      </c>
      <c r="AM17" t="s">
        <v>822</v>
      </c>
    </row>
    <row r="18" spans="1:39" x14ac:dyDescent="0.45">
      <c r="A18" s="1" t="s">
        <v>823</v>
      </c>
      <c r="B18" t="s">
        <v>824</v>
      </c>
      <c r="C18" t="s">
        <v>825</v>
      </c>
      <c r="D18" t="s">
        <v>826</v>
      </c>
      <c r="E18" t="s">
        <v>827</v>
      </c>
      <c r="F18" t="s">
        <v>828</v>
      </c>
      <c r="G18" t="s">
        <v>829</v>
      </c>
      <c r="H18" t="s">
        <v>830</v>
      </c>
      <c r="I18" t="s">
        <v>831</v>
      </c>
      <c r="J18" t="s">
        <v>832</v>
      </c>
      <c r="K18" t="s">
        <v>833</v>
      </c>
      <c r="L18" t="s">
        <v>834</v>
      </c>
      <c r="M18" t="s">
        <v>829</v>
      </c>
      <c r="N18" t="s">
        <v>835</v>
      </c>
      <c r="O18" t="s">
        <v>836</v>
      </c>
      <c r="P18" t="s">
        <v>837</v>
      </c>
      <c r="Q18" t="s">
        <v>838</v>
      </c>
      <c r="R18" t="s">
        <v>839</v>
      </c>
      <c r="S18" t="s">
        <v>840</v>
      </c>
      <c r="T18" t="s">
        <v>841</v>
      </c>
      <c r="U18" t="s">
        <v>842</v>
      </c>
      <c r="V18" t="s">
        <v>843</v>
      </c>
      <c r="W18" t="s">
        <v>844</v>
      </c>
      <c r="X18" t="s">
        <v>845</v>
      </c>
      <c r="Y18" t="s">
        <v>846</v>
      </c>
      <c r="Z18" t="s">
        <v>847</v>
      </c>
      <c r="AA18" t="s">
        <v>848</v>
      </c>
      <c r="AB18" t="s">
        <v>849</v>
      </c>
      <c r="AC18" t="s">
        <v>850</v>
      </c>
      <c r="AD18" t="s">
        <v>851</v>
      </c>
      <c r="AE18" t="s">
        <v>852</v>
      </c>
      <c r="AF18" t="s">
        <v>853</v>
      </c>
      <c r="AG18" t="s">
        <v>854</v>
      </c>
      <c r="AH18" t="s">
        <v>855</v>
      </c>
      <c r="AI18" t="s">
        <v>856</v>
      </c>
      <c r="AJ18" t="s">
        <v>857</v>
      </c>
      <c r="AK18" t="s">
        <v>858</v>
      </c>
      <c r="AL18" t="s">
        <v>859</v>
      </c>
      <c r="AM18" t="s">
        <v>860</v>
      </c>
    </row>
    <row r="19" spans="1:39" x14ac:dyDescent="0.45">
      <c r="A19" s="1" t="s">
        <v>861</v>
      </c>
      <c r="B19" t="s">
        <v>862</v>
      </c>
      <c r="C19" t="s">
        <v>863</v>
      </c>
      <c r="D19" t="s">
        <v>864</v>
      </c>
      <c r="E19" t="s">
        <v>865</v>
      </c>
      <c r="F19" t="s">
        <v>866</v>
      </c>
      <c r="G19" t="s">
        <v>867</v>
      </c>
      <c r="H19" t="s">
        <v>868</v>
      </c>
      <c r="I19" t="s">
        <v>869</v>
      </c>
      <c r="J19" t="s">
        <v>870</v>
      </c>
      <c r="K19" t="s">
        <v>871</v>
      </c>
      <c r="L19" t="s">
        <v>872</v>
      </c>
      <c r="M19" t="s">
        <v>873</v>
      </c>
      <c r="N19" t="s">
        <v>874</v>
      </c>
      <c r="O19" t="s">
        <v>875</v>
      </c>
      <c r="P19" t="s">
        <v>876</v>
      </c>
      <c r="Q19" t="s">
        <v>877</v>
      </c>
      <c r="R19" t="s">
        <v>878</v>
      </c>
      <c r="S19" t="s">
        <v>879</v>
      </c>
      <c r="T19" t="s">
        <v>880</v>
      </c>
      <c r="U19" t="s">
        <v>881</v>
      </c>
      <c r="V19" t="s">
        <v>882</v>
      </c>
      <c r="W19" t="s">
        <v>883</v>
      </c>
      <c r="X19" t="s">
        <v>884</v>
      </c>
      <c r="Y19" t="s">
        <v>885</v>
      </c>
      <c r="Z19" t="s">
        <v>886</v>
      </c>
      <c r="AA19" t="s">
        <v>887</v>
      </c>
      <c r="AB19" t="s">
        <v>888</v>
      </c>
      <c r="AC19" t="s">
        <v>889</v>
      </c>
      <c r="AD19" t="s">
        <v>890</v>
      </c>
      <c r="AE19" t="s">
        <v>891</v>
      </c>
      <c r="AF19" t="s">
        <v>892</v>
      </c>
      <c r="AG19" t="s">
        <v>893</v>
      </c>
      <c r="AH19" t="s">
        <v>894</v>
      </c>
      <c r="AI19" t="s">
        <v>895</v>
      </c>
      <c r="AJ19" t="s">
        <v>896</v>
      </c>
      <c r="AK19" t="s">
        <v>897</v>
      </c>
      <c r="AL19" t="s">
        <v>898</v>
      </c>
      <c r="AM19" t="s">
        <v>899</v>
      </c>
    </row>
    <row r="20" spans="1:39" x14ac:dyDescent="0.45">
      <c r="A20" s="1" t="s">
        <v>900</v>
      </c>
      <c r="B20" t="s">
        <v>901</v>
      </c>
      <c r="C20" t="s">
        <v>902</v>
      </c>
      <c r="D20" t="s">
        <v>903</v>
      </c>
      <c r="E20" t="s">
        <v>904</v>
      </c>
      <c r="F20" t="s">
        <v>905</v>
      </c>
      <c r="G20" t="s">
        <v>906</v>
      </c>
      <c r="H20" t="s">
        <v>907</v>
      </c>
      <c r="I20" t="s">
        <v>908</v>
      </c>
      <c r="J20" t="s">
        <v>909</v>
      </c>
      <c r="K20" t="s">
        <v>910</v>
      </c>
      <c r="L20" t="s">
        <v>911</v>
      </c>
      <c r="M20" t="s">
        <v>912</v>
      </c>
      <c r="N20" t="s">
        <v>913</v>
      </c>
      <c r="O20" t="s">
        <v>914</v>
      </c>
      <c r="P20" t="s">
        <v>915</v>
      </c>
      <c r="Q20" t="s">
        <v>916</v>
      </c>
      <c r="R20" t="s">
        <v>917</v>
      </c>
      <c r="S20" t="s">
        <v>918</v>
      </c>
      <c r="T20" t="s">
        <v>919</v>
      </c>
      <c r="U20" t="s">
        <v>733</v>
      </c>
      <c r="V20" t="s">
        <v>903</v>
      </c>
      <c r="W20" t="s">
        <v>920</v>
      </c>
      <c r="X20" t="s">
        <v>921</v>
      </c>
      <c r="Y20" t="s">
        <v>922</v>
      </c>
      <c r="Z20" t="s">
        <v>923</v>
      </c>
      <c r="AA20" t="s">
        <v>924</v>
      </c>
      <c r="AB20" t="s">
        <v>925</v>
      </c>
      <c r="AC20" t="s">
        <v>926</v>
      </c>
      <c r="AD20" t="s">
        <v>927</v>
      </c>
      <c r="AE20" t="s">
        <v>928</v>
      </c>
      <c r="AF20" t="s">
        <v>929</v>
      </c>
      <c r="AG20" t="s">
        <v>930</v>
      </c>
      <c r="AH20" t="s">
        <v>902</v>
      </c>
      <c r="AI20" t="s">
        <v>931</v>
      </c>
      <c r="AJ20" t="s">
        <v>906</v>
      </c>
      <c r="AK20" t="s">
        <v>932</v>
      </c>
      <c r="AL20" t="s">
        <v>933</v>
      </c>
      <c r="AM20" t="s">
        <v>934</v>
      </c>
    </row>
    <row r="21" spans="1:39" x14ac:dyDescent="0.45">
      <c r="A21" s="1" t="s">
        <v>935</v>
      </c>
      <c r="B21" t="s">
        <v>936</v>
      </c>
      <c r="C21" t="s">
        <v>937</v>
      </c>
      <c r="D21" t="s">
        <v>938</v>
      </c>
      <c r="E21" t="s">
        <v>662</v>
      </c>
      <c r="F21" t="s">
        <v>939</v>
      </c>
      <c r="G21" t="s">
        <v>940</v>
      </c>
      <c r="H21" t="s">
        <v>941</v>
      </c>
      <c r="I21" t="s">
        <v>942</v>
      </c>
      <c r="J21" t="s">
        <v>943</v>
      </c>
      <c r="K21" t="s">
        <v>944</v>
      </c>
      <c r="L21" t="s">
        <v>603</v>
      </c>
      <c r="M21" t="s">
        <v>901</v>
      </c>
      <c r="N21" t="s">
        <v>945</v>
      </c>
      <c r="O21" t="s">
        <v>735</v>
      </c>
      <c r="P21" t="s">
        <v>946</v>
      </c>
      <c r="Q21" t="s">
        <v>947</v>
      </c>
      <c r="R21" t="s">
        <v>948</v>
      </c>
      <c r="S21" t="s">
        <v>949</v>
      </c>
      <c r="T21" t="s">
        <v>950</v>
      </c>
      <c r="U21" t="s">
        <v>951</v>
      </c>
      <c r="V21" t="s">
        <v>952</v>
      </c>
      <c r="W21" t="s">
        <v>953</v>
      </c>
      <c r="X21" t="s">
        <v>954</v>
      </c>
      <c r="Y21" t="s">
        <v>955</v>
      </c>
      <c r="Z21" t="s">
        <v>956</v>
      </c>
      <c r="AA21" t="s">
        <v>957</v>
      </c>
      <c r="AB21" t="s">
        <v>958</v>
      </c>
      <c r="AC21" t="s">
        <v>959</v>
      </c>
      <c r="AD21" t="s">
        <v>960</v>
      </c>
      <c r="AE21" t="s">
        <v>961</v>
      </c>
      <c r="AF21" t="s">
        <v>962</v>
      </c>
      <c r="AG21" t="s">
        <v>963</v>
      </c>
      <c r="AH21" t="s">
        <v>964</v>
      </c>
      <c r="AI21" t="s">
        <v>965</v>
      </c>
      <c r="AJ21" t="s">
        <v>966</v>
      </c>
      <c r="AK21" t="s">
        <v>967</v>
      </c>
      <c r="AL21" t="s">
        <v>968</v>
      </c>
      <c r="AM21" t="s">
        <v>969</v>
      </c>
    </row>
    <row r="22" spans="1:39" x14ac:dyDescent="0.45">
      <c r="A22" s="1" t="s">
        <v>970</v>
      </c>
      <c r="B22" t="s">
        <v>971</v>
      </c>
      <c r="C22" t="s">
        <v>972</v>
      </c>
      <c r="D22" t="s">
        <v>973</v>
      </c>
      <c r="E22" t="s">
        <v>974</v>
      </c>
      <c r="F22" t="s">
        <v>975</v>
      </c>
      <c r="G22" t="s">
        <v>976</v>
      </c>
      <c r="H22" t="s">
        <v>977</v>
      </c>
      <c r="I22" t="s">
        <v>978</v>
      </c>
      <c r="J22" t="s">
        <v>979</v>
      </c>
      <c r="K22" t="s">
        <v>980</v>
      </c>
      <c r="L22" t="s">
        <v>981</v>
      </c>
      <c r="M22" t="s">
        <v>982</v>
      </c>
      <c r="N22" t="s">
        <v>983</v>
      </c>
      <c r="O22" t="s">
        <v>984</v>
      </c>
      <c r="P22" t="s">
        <v>985</v>
      </c>
      <c r="Q22" t="s">
        <v>986</v>
      </c>
      <c r="R22" t="s">
        <v>987</v>
      </c>
      <c r="S22" t="s">
        <v>988</v>
      </c>
      <c r="T22" t="s">
        <v>989</v>
      </c>
      <c r="U22" t="s">
        <v>990</v>
      </c>
      <c r="V22" t="s">
        <v>991</v>
      </c>
      <c r="W22" t="s">
        <v>992</v>
      </c>
      <c r="X22" t="s">
        <v>993</v>
      </c>
      <c r="Y22" t="s">
        <v>994</v>
      </c>
      <c r="Z22" t="s">
        <v>995</v>
      </c>
      <c r="AA22" t="s">
        <v>996</v>
      </c>
      <c r="AB22" t="s">
        <v>997</v>
      </c>
      <c r="AC22" t="s">
        <v>998</v>
      </c>
      <c r="AD22" t="s">
        <v>999</v>
      </c>
      <c r="AE22" t="s">
        <v>1000</v>
      </c>
      <c r="AF22" t="s">
        <v>1001</v>
      </c>
      <c r="AG22" t="s">
        <v>1002</v>
      </c>
      <c r="AH22" t="s">
        <v>1003</v>
      </c>
      <c r="AI22" t="s">
        <v>1004</v>
      </c>
      <c r="AJ22" t="s">
        <v>1005</v>
      </c>
      <c r="AK22" t="s">
        <v>1006</v>
      </c>
      <c r="AL22" t="s">
        <v>1007</v>
      </c>
      <c r="AM22" t="s">
        <v>1008</v>
      </c>
    </row>
    <row r="23" spans="1:39" x14ac:dyDescent="0.45">
      <c r="A23" s="1" t="s">
        <v>1009</v>
      </c>
      <c r="B23" t="s">
        <v>1010</v>
      </c>
      <c r="C23" t="s">
        <v>1011</v>
      </c>
      <c r="D23" t="s">
        <v>1012</v>
      </c>
      <c r="E23" t="s">
        <v>1013</v>
      </c>
      <c r="F23" t="s">
        <v>1014</v>
      </c>
      <c r="G23" t="s">
        <v>1015</v>
      </c>
      <c r="H23" t="s">
        <v>1016</v>
      </c>
      <c r="I23" t="s">
        <v>1017</v>
      </c>
      <c r="J23" t="s">
        <v>1018</v>
      </c>
      <c r="K23" t="s">
        <v>1019</v>
      </c>
      <c r="L23" t="s">
        <v>1020</v>
      </c>
      <c r="M23" t="s">
        <v>1021</v>
      </c>
      <c r="N23" t="s">
        <v>1022</v>
      </c>
      <c r="O23" t="s">
        <v>1023</v>
      </c>
      <c r="P23" t="s">
        <v>1024</v>
      </c>
      <c r="Q23" t="s">
        <v>1025</v>
      </c>
      <c r="R23" t="s">
        <v>1026</v>
      </c>
      <c r="S23" t="s">
        <v>1027</v>
      </c>
      <c r="T23" t="s">
        <v>1028</v>
      </c>
      <c r="U23" t="s">
        <v>1029</v>
      </c>
      <c r="V23" t="s">
        <v>1030</v>
      </c>
      <c r="W23" t="s">
        <v>1031</v>
      </c>
      <c r="X23" t="s">
        <v>1032</v>
      </c>
      <c r="Y23" t="s">
        <v>1033</v>
      </c>
      <c r="Z23" t="s">
        <v>1034</v>
      </c>
      <c r="AA23" t="s">
        <v>1035</v>
      </c>
      <c r="AB23" t="s">
        <v>1036</v>
      </c>
      <c r="AC23" t="s">
        <v>1037</v>
      </c>
      <c r="AD23" t="s">
        <v>1038</v>
      </c>
      <c r="AE23" t="s">
        <v>1039</v>
      </c>
      <c r="AF23" t="s">
        <v>216</v>
      </c>
      <c r="AG23" t="s">
        <v>1040</v>
      </c>
      <c r="AH23" t="s">
        <v>1041</v>
      </c>
      <c r="AI23" t="s">
        <v>1042</v>
      </c>
      <c r="AJ23" t="s">
        <v>1043</v>
      </c>
      <c r="AK23" t="s">
        <v>1044</v>
      </c>
      <c r="AL23" t="s">
        <v>1045</v>
      </c>
      <c r="AM23" t="s">
        <v>1046</v>
      </c>
    </row>
    <row r="24" spans="1:39" x14ac:dyDescent="0.45">
      <c r="A24" s="1" t="s">
        <v>1047</v>
      </c>
      <c r="B24" t="s">
        <v>673</v>
      </c>
      <c r="C24" t="s">
        <v>718</v>
      </c>
      <c r="D24" t="s">
        <v>1048</v>
      </c>
      <c r="E24" t="s">
        <v>1049</v>
      </c>
      <c r="F24" t="s">
        <v>1050</v>
      </c>
      <c r="G24" t="s">
        <v>1051</v>
      </c>
      <c r="H24" t="s">
        <v>1052</v>
      </c>
      <c r="I24" t="s">
        <v>1053</v>
      </c>
      <c r="J24" t="s">
        <v>1054</v>
      </c>
      <c r="K24" t="s">
        <v>1055</v>
      </c>
      <c r="L24" t="s">
        <v>1056</v>
      </c>
      <c r="M24" t="s">
        <v>1014</v>
      </c>
      <c r="N24" t="s">
        <v>1057</v>
      </c>
      <c r="O24" t="s">
        <v>1058</v>
      </c>
      <c r="P24" t="s">
        <v>1059</v>
      </c>
      <c r="Q24" t="s">
        <v>1060</v>
      </c>
      <c r="R24" t="s">
        <v>1061</v>
      </c>
      <c r="S24" t="s">
        <v>1062</v>
      </c>
      <c r="T24" t="s">
        <v>1063</v>
      </c>
      <c r="U24" t="s">
        <v>1064</v>
      </c>
      <c r="V24" t="s">
        <v>1065</v>
      </c>
      <c r="W24" t="s">
        <v>1066</v>
      </c>
      <c r="X24" t="s">
        <v>224</v>
      </c>
      <c r="Y24" t="s">
        <v>225</v>
      </c>
      <c r="Z24" t="s">
        <v>226</v>
      </c>
      <c r="AA24" t="s">
        <v>227</v>
      </c>
      <c r="AB24" t="s">
        <v>228</v>
      </c>
      <c r="AC24" t="s">
        <v>229</v>
      </c>
      <c r="AD24" t="s">
        <v>230</v>
      </c>
      <c r="AE24" t="s">
        <v>231</v>
      </c>
      <c r="AF24" t="s">
        <v>232</v>
      </c>
      <c r="AG24" t="s">
        <v>233</v>
      </c>
      <c r="AH24" t="s">
        <v>234</v>
      </c>
      <c r="AI24" t="s">
        <v>235</v>
      </c>
      <c r="AJ24" t="s">
        <v>236</v>
      </c>
      <c r="AK24" t="s">
        <v>237</v>
      </c>
      <c r="AL24" t="s">
        <v>238</v>
      </c>
      <c r="AM24" t="s">
        <v>239</v>
      </c>
    </row>
    <row r="25" spans="1:39" x14ac:dyDescent="0.45">
      <c r="A25" s="1" t="s">
        <v>1067</v>
      </c>
      <c r="B25" t="s">
        <v>1068</v>
      </c>
      <c r="C25" t="s">
        <v>1069</v>
      </c>
      <c r="D25" t="s">
        <v>1070</v>
      </c>
      <c r="E25" t="s">
        <v>1071</v>
      </c>
      <c r="F25" t="s">
        <v>1072</v>
      </c>
      <c r="G25" t="s">
        <v>1073</v>
      </c>
      <c r="H25" t="s">
        <v>1074</v>
      </c>
      <c r="I25" t="s">
        <v>1075</v>
      </c>
      <c r="J25" t="s">
        <v>1076</v>
      </c>
      <c r="K25" t="s">
        <v>1077</v>
      </c>
      <c r="L25" t="s">
        <v>1078</v>
      </c>
      <c r="M25" t="s">
        <v>1079</v>
      </c>
      <c r="N25" t="s">
        <v>1080</v>
      </c>
      <c r="O25" t="s">
        <v>1081</v>
      </c>
      <c r="P25" t="s">
        <v>1082</v>
      </c>
      <c r="Q25" t="s">
        <v>1083</v>
      </c>
      <c r="R25" t="s">
        <v>1084</v>
      </c>
      <c r="S25" t="s">
        <v>1085</v>
      </c>
      <c r="T25" t="s">
        <v>1086</v>
      </c>
      <c r="U25" t="s">
        <v>1087</v>
      </c>
      <c r="V25" t="s">
        <v>1088</v>
      </c>
      <c r="W25" t="s">
        <v>1089</v>
      </c>
      <c r="X25" t="s">
        <v>1090</v>
      </c>
      <c r="Y25" t="s">
        <v>794</v>
      </c>
      <c r="Z25" t="s">
        <v>1091</v>
      </c>
      <c r="AA25" t="s">
        <v>1092</v>
      </c>
      <c r="AB25" t="s">
        <v>1093</v>
      </c>
      <c r="AC25" t="s">
        <v>1094</v>
      </c>
      <c r="AD25" t="s">
        <v>1095</v>
      </c>
      <c r="AE25" t="s">
        <v>1096</v>
      </c>
      <c r="AF25" t="s">
        <v>1097</v>
      </c>
      <c r="AG25" t="s">
        <v>1098</v>
      </c>
      <c r="AH25" t="s">
        <v>1099</v>
      </c>
      <c r="AI25" t="s">
        <v>1100</v>
      </c>
      <c r="AJ25" t="s">
        <v>1101</v>
      </c>
      <c r="AK25" t="s">
        <v>1102</v>
      </c>
      <c r="AL25" t="s">
        <v>1103</v>
      </c>
      <c r="AM25" t="s">
        <v>1104</v>
      </c>
    </row>
    <row r="26" spans="1:39" x14ac:dyDescent="0.45">
      <c r="A26" s="1" t="s">
        <v>1105</v>
      </c>
      <c r="B26" t="s">
        <v>1106</v>
      </c>
      <c r="C26" t="s">
        <v>1107</v>
      </c>
      <c r="D26" t="s">
        <v>1108</v>
      </c>
      <c r="E26" t="s">
        <v>1109</v>
      </c>
      <c r="F26" t="s">
        <v>1108</v>
      </c>
      <c r="G26" t="s">
        <v>1110</v>
      </c>
      <c r="H26" t="s">
        <v>1111</v>
      </c>
      <c r="I26" t="s">
        <v>1112</v>
      </c>
      <c r="J26" t="s">
        <v>1113</v>
      </c>
      <c r="K26" t="s">
        <v>79</v>
      </c>
      <c r="L26" t="s">
        <v>101</v>
      </c>
      <c r="M26" t="s">
        <v>1114</v>
      </c>
      <c r="N26" t="s">
        <v>45</v>
      </c>
      <c r="O26" t="s">
        <v>1109</v>
      </c>
      <c r="P26" t="s">
        <v>1115</v>
      </c>
      <c r="Q26" t="s">
        <v>1116</v>
      </c>
      <c r="R26" t="s">
        <v>1117</v>
      </c>
      <c r="S26" t="s">
        <v>1118</v>
      </c>
      <c r="T26" t="s">
        <v>1119</v>
      </c>
      <c r="U26" t="s">
        <v>1120</v>
      </c>
      <c r="V26" t="s">
        <v>1121</v>
      </c>
      <c r="W26" t="s">
        <v>1122</v>
      </c>
      <c r="X26" t="s">
        <v>43</v>
      </c>
      <c r="Y26" t="s">
        <v>44</v>
      </c>
      <c r="Z26" t="s">
        <v>1123</v>
      </c>
      <c r="AA26" t="s">
        <v>1124</v>
      </c>
      <c r="AB26" t="s">
        <v>1125</v>
      </c>
      <c r="AC26" t="s">
        <v>1126</v>
      </c>
      <c r="AD26" t="s">
        <v>47</v>
      </c>
      <c r="AE26" t="s">
        <v>50</v>
      </c>
      <c r="AF26" t="s">
        <v>51</v>
      </c>
      <c r="AG26" t="s">
        <v>52</v>
      </c>
      <c r="AH26" t="s">
        <v>53</v>
      </c>
      <c r="AI26" t="s">
        <v>54</v>
      </c>
      <c r="AJ26" t="s">
        <v>55</v>
      </c>
      <c r="AK26" t="s">
        <v>56</v>
      </c>
      <c r="AL26" t="s">
        <v>57</v>
      </c>
      <c r="AM26" t="s">
        <v>58</v>
      </c>
    </row>
    <row r="27" spans="1:39" x14ac:dyDescent="0.45">
      <c r="A27" s="1" t="s">
        <v>1127</v>
      </c>
      <c r="B27" t="s">
        <v>1106</v>
      </c>
      <c r="C27" t="s">
        <v>1107</v>
      </c>
      <c r="D27" t="s">
        <v>1108</v>
      </c>
      <c r="E27" t="s">
        <v>1109</v>
      </c>
      <c r="F27" t="s">
        <v>1108</v>
      </c>
      <c r="G27" t="s">
        <v>1110</v>
      </c>
      <c r="H27" t="s">
        <v>1111</v>
      </c>
      <c r="I27" t="s">
        <v>1112</v>
      </c>
      <c r="J27" t="s">
        <v>1113</v>
      </c>
      <c r="K27" t="s">
        <v>79</v>
      </c>
      <c r="L27" t="s">
        <v>101</v>
      </c>
      <c r="M27" t="s">
        <v>1114</v>
      </c>
      <c r="N27" t="s">
        <v>1128</v>
      </c>
      <c r="O27" t="s">
        <v>1109</v>
      </c>
      <c r="P27" t="s">
        <v>1129</v>
      </c>
      <c r="Q27" t="s">
        <v>1130</v>
      </c>
      <c r="R27" t="s">
        <v>1117</v>
      </c>
      <c r="S27" t="s">
        <v>1118</v>
      </c>
      <c r="T27" t="s">
        <v>1131</v>
      </c>
      <c r="U27" t="s">
        <v>1132</v>
      </c>
      <c r="V27" t="s">
        <v>1133</v>
      </c>
      <c r="W27" t="s">
        <v>1134</v>
      </c>
      <c r="X27" t="s">
        <v>1135</v>
      </c>
      <c r="Y27" t="s">
        <v>1136</v>
      </c>
      <c r="Z27" t="s">
        <v>1137</v>
      </c>
      <c r="AA27" t="s">
        <v>1138</v>
      </c>
      <c r="AB27" t="s">
        <v>43</v>
      </c>
      <c r="AC27" t="s">
        <v>1139</v>
      </c>
      <c r="AD27" t="s">
        <v>1125</v>
      </c>
      <c r="AE27" t="s">
        <v>1140</v>
      </c>
      <c r="AF27" t="s">
        <v>1141</v>
      </c>
      <c r="AG27" t="s">
        <v>1142</v>
      </c>
      <c r="AH27" t="s">
        <v>52</v>
      </c>
      <c r="AI27" t="s">
        <v>1143</v>
      </c>
      <c r="AJ27" t="s">
        <v>1144</v>
      </c>
      <c r="AK27" t="s">
        <v>1145</v>
      </c>
      <c r="AL27" t="s">
        <v>1146</v>
      </c>
      <c r="AM27" t="s">
        <v>1147</v>
      </c>
    </row>
    <row r="28" spans="1:39" x14ac:dyDescent="0.45">
      <c r="A28" s="1" t="s">
        <v>1148</v>
      </c>
      <c r="B28" t="s">
        <v>1149</v>
      </c>
      <c r="C28" t="s">
        <v>1150</v>
      </c>
      <c r="D28" t="s">
        <v>1151</v>
      </c>
      <c r="E28" t="s">
        <v>1152</v>
      </c>
      <c r="F28" t="s">
        <v>1153</v>
      </c>
      <c r="G28" t="s">
        <v>950</v>
      </c>
      <c r="H28" t="s">
        <v>1154</v>
      </c>
      <c r="I28" t="s">
        <v>1155</v>
      </c>
      <c r="J28" t="s">
        <v>1156</v>
      </c>
      <c r="K28" t="s">
        <v>633</v>
      </c>
      <c r="L28" t="s">
        <v>1157</v>
      </c>
      <c r="M28" t="s">
        <v>1158</v>
      </c>
      <c r="N28" t="s">
        <v>1159</v>
      </c>
      <c r="O28" t="s">
        <v>1160</v>
      </c>
      <c r="P28" t="s">
        <v>1161</v>
      </c>
      <c r="Q28" t="s">
        <v>1162</v>
      </c>
      <c r="R28" t="s">
        <v>1163</v>
      </c>
      <c r="S28" t="s">
        <v>1164</v>
      </c>
      <c r="T28" t="s">
        <v>1165</v>
      </c>
      <c r="U28" t="s">
        <v>1166</v>
      </c>
      <c r="V28" t="s">
        <v>1167</v>
      </c>
      <c r="W28" t="s">
        <v>743</v>
      </c>
      <c r="X28" t="s">
        <v>121</v>
      </c>
      <c r="Y28" t="s">
        <v>122</v>
      </c>
      <c r="Z28" t="s">
        <v>123</v>
      </c>
      <c r="AA28" t="s">
        <v>124</v>
      </c>
      <c r="AB28" t="s">
        <v>125</v>
      </c>
      <c r="AC28" t="s">
        <v>126</v>
      </c>
      <c r="AD28" t="s">
        <v>127</v>
      </c>
      <c r="AE28" t="s">
        <v>128</v>
      </c>
      <c r="AF28" t="s">
        <v>129</v>
      </c>
      <c r="AG28" t="s">
        <v>130</v>
      </c>
      <c r="AH28" t="s">
        <v>131</v>
      </c>
      <c r="AI28" t="s">
        <v>132</v>
      </c>
      <c r="AJ28" t="s">
        <v>133</v>
      </c>
      <c r="AK28" t="s">
        <v>134</v>
      </c>
      <c r="AL28" t="s">
        <v>135</v>
      </c>
      <c r="AM28" t="s">
        <v>135</v>
      </c>
    </row>
    <row r="29" spans="1:39" x14ac:dyDescent="0.45">
      <c r="A29" s="1" t="s">
        <v>1168</v>
      </c>
      <c r="B29" t="s">
        <v>1149</v>
      </c>
      <c r="C29" t="s">
        <v>1150</v>
      </c>
      <c r="D29" t="s">
        <v>1151</v>
      </c>
      <c r="E29" t="s">
        <v>1152</v>
      </c>
      <c r="F29" t="s">
        <v>1153</v>
      </c>
      <c r="G29" t="s">
        <v>950</v>
      </c>
      <c r="H29" t="s">
        <v>1154</v>
      </c>
      <c r="I29" t="s">
        <v>1155</v>
      </c>
      <c r="J29" t="s">
        <v>1169</v>
      </c>
      <c r="K29" t="s">
        <v>743</v>
      </c>
      <c r="L29" t="s">
        <v>1170</v>
      </c>
      <c r="M29" t="s">
        <v>1171</v>
      </c>
      <c r="N29" t="s">
        <v>1172</v>
      </c>
      <c r="O29" t="s">
        <v>1173</v>
      </c>
      <c r="P29" t="s">
        <v>1174</v>
      </c>
      <c r="Q29" t="s">
        <v>1175</v>
      </c>
      <c r="R29" t="s">
        <v>1163</v>
      </c>
      <c r="S29" t="s">
        <v>1164</v>
      </c>
      <c r="T29" t="s">
        <v>1176</v>
      </c>
      <c r="U29" t="s">
        <v>1177</v>
      </c>
      <c r="V29" t="s">
        <v>1178</v>
      </c>
      <c r="W29" t="s">
        <v>1179</v>
      </c>
      <c r="X29" t="s">
        <v>1180</v>
      </c>
      <c r="Y29" t="s">
        <v>1181</v>
      </c>
      <c r="Z29" t="s">
        <v>1182</v>
      </c>
      <c r="AA29" t="s">
        <v>1183</v>
      </c>
      <c r="AB29" t="s">
        <v>1184</v>
      </c>
      <c r="AC29" t="s">
        <v>1185</v>
      </c>
      <c r="AD29" t="s">
        <v>629</v>
      </c>
      <c r="AE29" t="s">
        <v>1186</v>
      </c>
      <c r="AF29" t="s">
        <v>1187</v>
      </c>
      <c r="AG29" t="s">
        <v>1188</v>
      </c>
      <c r="AH29" t="s">
        <v>1189</v>
      </c>
      <c r="AI29" t="s">
        <v>759</v>
      </c>
      <c r="AJ29" t="s">
        <v>1190</v>
      </c>
      <c r="AK29" t="s">
        <v>1191</v>
      </c>
      <c r="AL29" t="s">
        <v>133</v>
      </c>
      <c r="AM29" t="s">
        <v>133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40"/>
  <sheetViews>
    <sheetView workbookViewId="0"/>
  </sheetViews>
  <sheetFormatPr defaultRowHeight="14.25" x14ac:dyDescent="0.45"/>
  <sheetData>
    <row r="1" spans="1:39" x14ac:dyDescent="0.45">
      <c r="B1" s="1" t="s">
        <v>396</v>
      </c>
      <c r="C1" s="1" t="s">
        <v>397</v>
      </c>
      <c r="D1" s="1" t="s">
        <v>398</v>
      </c>
      <c r="E1" s="1" t="s">
        <v>399</v>
      </c>
      <c r="F1" s="1" t="s">
        <v>400</v>
      </c>
      <c r="G1" s="1" t="s">
        <v>401</v>
      </c>
      <c r="H1" s="1" t="s">
        <v>402</v>
      </c>
      <c r="I1" s="1" t="s">
        <v>403</v>
      </c>
      <c r="J1" s="1" t="s">
        <v>404</v>
      </c>
      <c r="K1" s="1" t="s">
        <v>405</v>
      </c>
      <c r="L1" s="1" t="s">
        <v>406</v>
      </c>
      <c r="M1" s="1" t="s">
        <v>407</v>
      </c>
      <c r="N1" s="1" t="s">
        <v>408</v>
      </c>
      <c r="O1" s="1" t="s">
        <v>409</v>
      </c>
      <c r="P1" s="1" t="s">
        <v>410</v>
      </c>
      <c r="Q1" s="1" t="s">
        <v>411</v>
      </c>
      <c r="R1" s="1" t="s">
        <v>412</v>
      </c>
      <c r="S1" s="1" t="s">
        <v>413</v>
      </c>
      <c r="T1" s="1" t="s">
        <v>414</v>
      </c>
      <c r="U1" s="1" t="s">
        <v>415</v>
      </c>
      <c r="V1" s="1" t="s">
        <v>416</v>
      </c>
      <c r="W1" s="1" t="s">
        <v>417</v>
      </c>
      <c r="X1" s="1" t="s">
        <v>9</v>
      </c>
      <c r="Y1" s="1" t="s">
        <v>10</v>
      </c>
      <c r="Z1" s="1" t="s">
        <v>11</v>
      </c>
      <c r="AA1" s="1" t="s">
        <v>12</v>
      </c>
      <c r="AB1" s="1" t="s">
        <v>13</v>
      </c>
      <c r="AC1" s="1" t="s">
        <v>14</v>
      </c>
      <c r="AD1" s="1" t="s">
        <v>15</v>
      </c>
      <c r="AE1" s="1" t="s">
        <v>16</v>
      </c>
      <c r="AF1" s="1" t="s">
        <v>17</v>
      </c>
      <c r="AG1" s="1" t="s">
        <v>18</v>
      </c>
      <c r="AH1" s="1" t="s">
        <v>19</v>
      </c>
      <c r="AI1" s="1" t="s">
        <v>20</v>
      </c>
      <c r="AJ1" s="1" t="s">
        <v>21</v>
      </c>
      <c r="AK1" s="1" t="s">
        <v>22</v>
      </c>
      <c r="AL1" s="1" t="s">
        <v>23</v>
      </c>
      <c r="AM1" s="1" t="s">
        <v>24</v>
      </c>
    </row>
    <row r="2" spans="1:39" x14ac:dyDescent="0.45">
      <c r="A2" s="1" t="s">
        <v>1192</v>
      </c>
      <c r="B2" t="s">
        <v>290</v>
      </c>
      <c r="C2" t="s">
        <v>290</v>
      </c>
      <c r="D2" t="s">
        <v>290</v>
      </c>
      <c r="E2" t="s">
        <v>290</v>
      </c>
      <c r="F2" t="s">
        <v>290</v>
      </c>
      <c r="G2" t="s">
        <v>290</v>
      </c>
      <c r="H2" t="s">
        <v>290</v>
      </c>
      <c r="I2" t="s">
        <v>290</v>
      </c>
      <c r="J2" t="s">
        <v>290</v>
      </c>
      <c r="K2" t="s">
        <v>1193</v>
      </c>
      <c r="L2" t="s">
        <v>1194</v>
      </c>
      <c r="M2" t="s">
        <v>1195</v>
      </c>
      <c r="N2" t="s">
        <v>213</v>
      </c>
      <c r="O2" t="s">
        <v>1196</v>
      </c>
      <c r="P2" t="s">
        <v>1197</v>
      </c>
      <c r="Q2" t="s">
        <v>1198</v>
      </c>
      <c r="R2" t="s">
        <v>1199</v>
      </c>
      <c r="S2" t="s">
        <v>1200</v>
      </c>
      <c r="T2" t="s">
        <v>1201</v>
      </c>
      <c r="U2" t="s">
        <v>1202</v>
      </c>
      <c r="V2" t="s">
        <v>1203</v>
      </c>
      <c r="W2" t="s">
        <v>1204</v>
      </c>
      <c r="X2" t="s">
        <v>1205</v>
      </c>
      <c r="Y2" t="s">
        <v>1206</v>
      </c>
      <c r="Z2" t="s">
        <v>1207</v>
      </c>
      <c r="AA2" t="s">
        <v>1208</v>
      </c>
      <c r="AB2" t="s">
        <v>222</v>
      </c>
      <c r="AC2" t="s">
        <v>1209</v>
      </c>
      <c r="AD2" t="s">
        <v>1210</v>
      </c>
      <c r="AE2" t="s">
        <v>124</v>
      </c>
      <c r="AF2" t="s">
        <v>1211</v>
      </c>
      <c r="AG2" t="s">
        <v>1212</v>
      </c>
      <c r="AH2" t="s">
        <v>1213</v>
      </c>
      <c r="AI2" t="s">
        <v>1214</v>
      </c>
      <c r="AJ2" t="s">
        <v>846</v>
      </c>
      <c r="AK2" t="s">
        <v>1215</v>
      </c>
      <c r="AL2" t="s">
        <v>1216</v>
      </c>
      <c r="AM2" t="s">
        <v>1217</v>
      </c>
    </row>
    <row r="3" spans="1:39" x14ac:dyDescent="0.45">
      <c r="A3" s="1" t="s">
        <v>1218</v>
      </c>
      <c r="B3" t="s">
        <v>290</v>
      </c>
      <c r="C3" t="s">
        <v>290</v>
      </c>
      <c r="D3" t="s">
        <v>290</v>
      </c>
      <c r="E3" t="s">
        <v>290</v>
      </c>
      <c r="F3" t="s">
        <v>290</v>
      </c>
      <c r="G3" t="s">
        <v>290</v>
      </c>
      <c r="H3" t="s">
        <v>290</v>
      </c>
      <c r="I3" t="s">
        <v>290</v>
      </c>
      <c r="J3" t="s">
        <v>290</v>
      </c>
      <c r="K3" t="s">
        <v>1219</v>
      </c>
      <c r="L3" t="s">
        <v>1220</v>
      </c>
      <c r="M3" t="s">
        <v>719</v>
      </c>
      <c r="N3" t="s">
        <v>1221</v>
      </c>
      <c r="O3" t="s">
        <v>1222</v>
      </c>
      <c r="P3" t="s">
        <v>1223</v>
      </c>
      <c r="Q3" t="s">
        <v>1224</v>
      </c>
      <c r="R3" t="s">
        <v>1225</v>
      </c>
      <c r="S3" t="s">
        <v>1226</v>
      </c>
      <c r="T3" t="s">
        <v>1227</v>
      </c>
      <c r="U3" t="s">
        <v>1228</v>
      </c>
      <c r="V3" t="s">
        <v>1229</v>
      </c>
      <c r="W3" t="s">
        <v>1230</v>
      </c>
      <c r="X3" t="s">
        <v>1173</v>
      </c>
      <c r="Y3" t="s">
        <v>1231</v>
      </c>
      <c r="Z3" t="s">
        <v>1232</v>
      </c>
      <c r="AA3" t="s">
        <v>1233</v>
      </c>
      <c r="AB3" t="s">
        <v>1234</v>
      </c>
      <c r="AC3" t="s">
        <v>1235</v>
      </c>
      <c r="AD3" t="s">
        <v>1236</v>
      </c>
      <c r="AE3" t="s">
        <v>1237</v>
      </c>
      <c r="AF3" t="s">
        <v>1238</v>
      </c>
      <c r="AG3" t="s">
        <v>1239</v>
      </c>
      <c r="AH3" t="s">
        <v>1240</v>
      </c>
      <c r="AI3" t="s">
        <v>1241</v>
      </c>
      <c r="AJ3" t="s">
        <v>1242</v>
      </c>
      <c r="AK3" t="s">
        <v>1243</v>
      </c>
      <c r="AL3" t="s">
        <v>1244</v>
      </c>
      <c r="AM3" t="s">
        <v>967</v>
      </c>
    </row>
    <row r="4" spans="1:39" x14ac:dyDescent="0.45">
      <c r="A4" s="1" t="s">
        <v>1245</v>
      </c>
      <c r="B4" t="s">
        <v>290</v>
      </c>
      <c r="C4" t="s">
        <v>290</v>
      </c>
      <c r="D4" t="s">
        <v>290</v>
      </c>
      <c r="E4" t="s">
        <v>290</v>
      </c>
      <c r="F4" t="s">
        <v>290</v>
      </c>
      <c r="G4" t="s">
        <v>290</v>
      </c>
      <c r="H4" t="s">
        <v>290</v>
      </c>
      <c r="I4" t="s">
        <v>290</v>
      </c>
      <c r="J4" t="s">
        <v>290</v>
      </c>
      <c r="K4" t="s">
        <v>1246</v>
      </c>
      <c r="L4" t="s">
        <v>1247</v>
      </c>
      <c r="M4" t="s">
        <v>1248</v>
      </c>
      <c r="N4" t="s">
        <v>1249</v>
      </c>
      <c r="O4" t="s">
        <v>488</v>
      </c>
      <c r="P4" t="s">
        <v>1250</v>
      </c>
      <c r="Q4" t="s">
        <v>443</v>
      </c>
      <c r="R4" t="s">
        <v>1251</v>
      </c>
      <c r="S4" t="s">
        <v>1252</v>
      </c>
      <c r="T4" t="s">
        <v>277</v>
      </c>
      <c r="U4" t="s">
        <v>1253</v>
      </c>
      <c r="V4" t="s">
        <v>1254</v>
      </c>
      <c r="W4" t="s">
        <v>1255</v>
      </c>
      <c r="X4" t="s">
        <v>1256</v>
      </c>
      <c r="Y4" t="s">
        <v>1257</v>
      </c>
      <c r="Z4" t="s">
        <v>1258</v>
      </c>
      <c r="AA4" t="s">
        <v>1259</v>
      </c>
      <c r="AB4" t="s">
        <v>1260</v>
      </c>
      <c r="AC4" t="s">
        <v>1261</v>
      </c>
      <c r="AD4" t="s">
        <v>1262</v>
      </c>
      <c r="AE4" t="s">
        <v>1263</v>
      </c>
      <c r="AF4" t="s">
        <v>1264</v>
      </c>
      <c r="AG4" t="s">
        <v>1265</v>
      </c>
      <c r="AH4" t="s">
        <v>1266</v>
      </c>
      <c r="AI4" t="s">
        <v>1267</v>
      </c>
      <c r="AJ4" t="s">
        <v>1268</v>
      </c>
      <c r="AK4" t="s">
        <v>1269</v>
      </c>
      <c r="AL4" t="s">
        <v>1270</v>
      </c>
      <c r="AM4" t="s">
        <v>1271</v>
      </c>
    </row>
    <row r="5" spans="1:39" x14ac:dyDescent="0.45">
      <c r="A5" s="1" t="s">
        <v>1272</v>
      </c>
      <c r="B5" t="s">
        <v>290</v>
      </c>
      <c r="C5" t="s">
        <v>290</v>
      </c>
      <c r="D5" t="s">
        <v>290</v>
      </c>
      <c r="E5" t="s">
        <v>290</v>
      </c>
      <c r="F5" t="s">
        <v>290</v>
      </c>
      <c r="G5" t="s">
        <v>290</v>
      </c>
      <c r="H5" t="s">
        <v>290</v>
      </c>
      <c r="I5" t="s">
        <v>290</v>
      </c>
      <c r="J5" t="s">
        <v>290</v>
      </c>
      <c r="K5" t="s">
        <v>1273</v>
      </c>
      <c r="L5" t="s">
        <v>1274</v>
      </c>
      <c r="M5" t="s">
        <v>1275</v>
      </c>
      <c r="N5" t="s">
        <v>1276</v>
      </c>
      <c r="O5" t="s">
        <v>764</v>
      </c>
      <c r="P5" t="s">
        <v>651</v>
      </c>
      <c r="Q5" t="s">
        <v>1277</v>
      </c>
      <c r="R5" t="s">
        <v>1063</v>
      </c>
      <c r="S5" t="s">
        <v>1278</v>
      </c>
      <c r="T5" t="s">
        <v>1279</v>
      </c>
      <c r="U5" t="s">
        <v>837</v>
      </c>
      <c r="V5" t="s">
        <v>1280</v>
      </c>
      <c r="W5" t="s">
        <v>1281</v>
      </c>
      <c r="X5" t="s">
        <v>1282</v>
      </c>
      <c r="Y5" t="s">
        <v>212</v>
      </c>
      <c r="Z5" t="s">
        <v>1283</v>
      </c>
      <c r="AA5" t="s">
        <v>1284</v>
      </c>
      <c r="AB5" t="s">
        <v>1285</v>
      </c>
      <c r="AC5" t="s">
        <v>216</v>
      </c>
      <c r="AD5" t="s">
        <v>1286</v>
      </c>
      <c r="AE5" t="s">
        <v>1287</v>
      </c>
      <c r="AF5" t="s">
        <v>1288</v>
      </c>
      <c r="AG5" t="s">
        <v>1289</v>
      </c>
      <c r="AH5" t="s">
        <v>1290</v>
      </c>
      <c r="AI5" t="s">
        <v>1291</v>
      </c>
      <c r="AJ5" t="s">
        <v>1292</v>
      </c>
      <c r="AK5" t="s">
        <v>1293</v>
      </c>
      <c r="AL5" t="s">
        <v>1294</v>
      </c>
      <c r="AM5" t="s">
        <v>1295</v>
      </c>
    </row>
    <row r="6" spans="1:39" x14ac:dyDescent="0.45">
      <c r="A6" s="1" t="s">
        <v>1296</v>
      </c>
      <c r="B6" t="s">
        <v>290</v>
      </c>
      <c r="C6" t="s">
        <v>290</v>
      </c>
      <c r="D6" t="s">
        <v>290</v>
      </c>
      <c r="E6" t="s">
        <v>290</v>
      </c>
      <c r="F6" t="s">
        <v>290</v>
      </c>
      <c r="G6" t="s">
        <v>290</v>
      </c>
      <c r="H6" t="s">
        <v>290</v>
      </c>
      <c r="I6" t="s">
        <v>290</v>
      </c>
      <c r="J6" t="s">
        <v>290</v>
      </c>
      <c r="K6" t="s">
        <v>1297</v>
      </c>
      <c r="L6" t="s">
        <v>1298</v>
      </c>
      <c r="M6" t="s">
        <v>1299</v>
      </c>
      <c r="N6" t="s">
        <v>1300</v>
      </c>
      <c r="O6" t="s">
        <v>1301</v>
      </c>
      <c r="P6" t="s">
        <v>1302</v>
      </c>
      <c r="Q6" t="s">
        <v>1303</v>
      </c>
      <c r="R6" t="s">
        <v>1304</v>
      </c>
      <c r="S6" t="s">
        <v>1305</v>
      </c>
      <c r="T6" t="s">
        <v>1306</v>
      </c>
      <c r="U6" t="s">
        <v>1307</v>
      </c>
      <c r="V6" t="s">
        <v>1308</v>
      </c>
      <c r="W6" t="s">
        <v>1309</v>
      </c>
      <c r="X6" t="s">
        <v>1310</v>
      </c>
      <c r="Y6" t="s">
        <v>1156</v>
      </c>
      <c r="Z6" t="s">
        <v>1311</v>
      </c>
      <c r="AA6" t="s">
        <v>1312</v>
      </c>
      <c r="AB6" t="s">
        <v>1175</v>
      </c>
      <c r="AC6" t="s">
        <v>1313</v>
      </c>
      <c r="AD6" t="s">
        <v>1314</v>
      </c>
      <c r="AE6" t="s">
        <v>1315</v>
      </c>
      <c r="AF6" t="s">
        <v>1316</v>
      </c>
      <c r="AG6" t="s">
        <v>1317</v>
      </c>
      <c r="AH6" t="s">
        <v>1318</v>
      </c>
      <c r="AI6" t="s">
        <v>1319</v>
      </c>
      <c r="AJ6" t="s">
        <v>1320</v>
      </c>
      <c r="AK6" t="s">
        <v>1321</v>
      </c>
      <c r="AL6" t="s">
        <v>565</v>
      </c>
      <c r="AM6" t="s">
        <v>1322</v>
      </c>
    </row>
    <row r="7" spans="1:39" x14ac:dyDescent="0.45">
      <c r="A7" s="1" t="s">
        <v>1323</v>
      </c>
      <c r="B7" t="s">
        <v>290</v>
      </c>
      <c r="C7" t="s">
        <v>290</v>
      </c>
      <c r="D7" t="s">
        <v>290</v>
      </c>
      <c r="E7" t="s">
        <v>290</v>
      </c>
      <c r="F7" t="s">
        <v>290</v>
      </c>
      <c r="G7" t="s">
        <v>290</v>
      </c>
      <c r="H7" t="s">
        <v>290</v>
      </c>
      <c r="I7" t="s">
        <v>290</v>
      </c>
      <c r="J7" t="s">
        <v>290</v>
      </c>
      <c r="K7" t="s">
        <v>1324</v>
      </c>
      <c r="L7" t="s">
        <v>1325</v>
      </c>
      <c r="M7" t="s">
        <v>1326</v>
      </c>
      <c r="N7" t="s">
        <v>1327</v>
      </c>
      <c r="O7" t="s">
        <v>1328</v>
      </c>
      <c r="P7" t="s">
        <v>1329</v>
      </c>
      <c r="Q7" t="s">
        <v>1330</v>
      </c>
      <c r="R7" t="s">
        <v>1297</v>
      </c>
      <c r="S7" t="s">
        <v>1331</v>
      </c>
      <c r="T7" t="s">
        <v>625</v>
      </c>
      <c r="U7" t="s">
        <v>1332</v>
      </c>
      <c r="V7" t="s">
        <v>1333</v>
      </c>
      <c r="W7" t="s">
        <v>1334</v>
      </c>
      <c r="X7" t="s">
        <v>1335</v>
      </c>
      <c r="Y7" t="s">
        <v>1336</v>
      </c>
      <c r="Z7" t="s">
        <v>1337</v>
      </c>
      <c r="AA7" t="s">
        <v>1338</v>
      </c>
      <c r="AB7" t="s">
        <v>1179</v>
      </c>
      <c r="AC7" t="s">
        <v>1290</v>
      </c>
      <c r="AD7" t="s">
        <v>1307</v>
      </c>
      <c r="AE7" t="s">
        <v>1339</v>
      </c>
      <c r="AF7" t="s">
        <v>1211</v>
      </c>
      <c r="AG7" t="s">
        <v>1340</v>
      </c>
      <c r="AH7" t="s">
        <v>1341</v>
      </c>
      <c r="AI7" t="s">
        <v>1342</v>
      </c>
      <c r="AJ7" t="s">
        <v>1343</v>
      </c>
      <c r="AK7" t="s">
        <v>1344</v>
      </c>
      <c r="AL7" t="s">
        <v>1345</v>
      </c>
      <c r="AM7" t="s">
        <v>1344</v>
      </c>
    </row>
    <row r="8" spans="1:39" x14ac:dyDescent="0.45">
      <c r="A8" s="1" t="s">
        <v>1346</v>
      </c>
      <c r="B8" t="s">
        <v>290</v>
      </c>
      <c r="C8" t="s">
        <v>290</v>
      </c>
      <c r="D8" t="s">
        <v>290</v>
      </c>
      <c r="E8" t="s">
        <v>290</v>
      </c>
      <c r="F8" t="s">
        <v>290</v>
      </c>
      <c r="G8" t="s">
        <v>290</v>
      </c>
      <c r="H8" t="s">
        <v>290</v>
      </c>
      <c r="I8" t="s">
        <v>290</v>
      </c>
      <c r="J8" t="s">
        <v>290</v>
      </c>
      <c r="K8" t="s">
        <v>1347</v>
      </c>
      <c r="L8" t="s">
        <v>1348</v>
      </c>
      <c r="M8" t="s">
        <v>1349</v>
      </c>
      <c r="N8" t="s">
        <v>1350</v>
      </c>
      <c r="O8" t="s">
        <v>1351</v>
      </c>
      <c r="P8" t="s">
        <v>1352</v>
      </c>
      <c r="Q8" t="s">
        <v>1353</v>
      </c>
      <c r="R8" t="s">
        <v>1354</v>
      </c>
      <c r="S8" t="s">
        <v>1355</v>
      </c>
      <c r="T8" t="s">
        <v>1356</v>
      </c>
      <c r="U8" t="s">
        <v>1357</v>
      </c>
      <c r="V8" t="s">
        <v>1358</v>
      </c>
      <c r="W8" t="s">
        <v>1359</v>
      </c>
      <c r="X8" t="s">
        <v>1360</v>
      </c>
      <c r="Y8" t="s">
        <v>1361</v>
      </c>
      <c r="Z8" t="s">
        <v>1362</v>
      </c>
      <c r="AA8" t="s">
        <v>1363</v>
      </c>
      <c r="AB8" t="s">
        <v>1364</v>
      </c>
      <c r="AC8" t="s">
        <v>1365</v>
      </c>
      <c r="AD8" t="s">
        <v>1366</v>
      </c>
      <c r="AE8" t="s">
        <v>1367</v>
      </c>
      <c r="AF8" t="s">
        <v>1368</v>
      </c>
      <c r="AG8" t="s">
        <v>1369</v>
      </c>
      <c r="AH8" t="s">
        <v>1370</v>
      </c>
      <c r="AI8" t="s">
        <v>1371</v>
      </c>
      <c r="AJ8" t="s">
        <v>1372</v>
      </c>
      <c r="AK8" t="s">
        <v>1373</v>
      </c>
      <c r="AL8" t="s">
        <v>1374</v>
      </c>
      <c r="AM8" t="s">
        <v>1375</v>
      </c>
    </row>
    <row r="9" spans="1:39" x14ac:dyDescent="0.45">
      <c r="A9" s="1" t="s">
        <v>1376</v>
      </c>
      <c r="B9" t="s">
        <v>290</v>
      </c>
      <c r="C9" t="s">
        <v>290</v>
      </c>
      <c r="D9" t="s">
        <v>290</v>
      </c>
      <c r="E9" t="s">
        <v>290</v>
      </c>
      <c r="F9" t="s">
        <v>290</v>
      </c>
      <c r="G9" t="s">
        <v>290</v>
      </c>
      <c r="H9" t="s">
        <v>290</v>
      </c>
      <c r="I9" t="s">
        <v>290</v>
      </c>
      <c r="J9" t="s">
        <v>290</v>
      </c>
      <c r="K9" t="s">
        <v>1377</v>
      </c>
      <c r="L9" t="s">
        <v>1378</v>
      </c>
      <c r="M9" t="s">
        <v>1379</v>
      </c>
      <c r="N9" t="s">
        <v>1380</v>
      </c>
      <c r="O9" t="s">
        <v>1381</v>
      </c>
      <c r="P9" t="s">
        <v>1382</v>
      </c>
      <c r="Q9" t="s">
        <v>1383</v>
      </c>
      <c r="R9" t="s">
        <v>1384</v>
      </c>
      <c r="S9" t="s">
        <v>1385</v>
      </c>
      <c r="T9" t="s">
        <v>1386</v>
      </c>
      <c r="U9" t="s">
        <v>1387</v>
      </c>
      <c r="V9" t="s">
        <v>1388</v>
      </c>
      <c r="W9" t="s">
        <v>1389</v>
      </c>
      <c r="X9" t="s">
        <v>442</v>
      </c>
      <c r="Y9" t="s">
        <v>1390</v>
      </c>
      <c r="Z9" t="s">
        <v>1391</v>
      </c>
      <c r="AA9" t="s">
        <v>1392</v>
      </c>
      <c r="AB9" t="s">
        <v>444</v>
      </c>
      <c r="AC9" t="s">
        <v>1393</v>
      </c>
      <c r="AD9" t="s">
        <v>1394</v>
      </c>
      <c r="AE9" t="s">
        <v>1395</v>
      </c>
      <c r="AF9" t="s">
        <v>1396</v>
      </c>
      <c r="AG9" t="s">
        <v>1397</v>
      </c>
      <c r="AH9" t="s">
        <v>1398</v>
      </c>
      <c r="AI9" t="s">
        <v>1399</v>
      </c>
      <c r="AJ9" t="s">
        <v>1400</v>
      </c>
      <c r="AK9" t="s">
        <v>1401</v>
      </c>
      <c r="AL9" t="s">
        <v>1402</v>
      </c>
      <c r="AM9" t="s">
        <v>1403</v>
      </c>
    </row>
    <row r="10" spans="1:39" x14ac:dyDescent="0.45">
      <c r="A10" s="1" t="s">
        <v>1404</v>
      </c>
      <c r="B10" t="s">
        <v>290</v>
      </c>
      <c r="C10" t="s">
        <v>290</v>
      </c>
      <c r="D10" t="s">
        <v>290</v>
      </c>
      <c r="E10" t="s">
        <v>290</v>
      </c>
      <c r="F10" t="s">
        <v>290</v>
      </c>
      <c r="G10" t="s">
        <v>290</v>
      </c>
      <c r="H10" t="s">
        <v>290</v>
      </c>
      <c r="I10" t="s">
        <v>290</v>
      </c>
      <c r="J10" t="s">
        <v>290</v>
      </c>
      <c r="K10" t="s">
        <v>290</v>
      </c>
      <c r="L10" t="s">
        <v>290</v>
      </c>
      <c r="M10" t="s">
        <v>290</v>
      </c>
      <c r="N10" t="s">
        <v>290</v>
      </c>
      <c r="O10" t="s">
        <v>290</v>
      </c>
      <c r="P10" t="s">
        <v>1405</v>
      </c>
      <c r="Q10" t="s">
        <v>290</v>
      </c>
      <c r="R10" t="s">
        <v>1406</v>
      </c>
      <c r="S10" t="s">
        <v>290</v>
      </c>
      <c r="T10" t="s">
        <v>290</v>
      </c>
      <c r="U10" t="s">
        <v>290</v>
      </c>
      <c r="V10" t="s">
        <v>290</v>
      </c>
      <c r="W10" t="s">
        <v>1407</v>
      </c>
      <c r="X10" t="s">
        <v>1408</v>
      </c>
      <c r="Y10" t="s">
        <v>1409</v>
      </c>
      <c r="Z10" t="s">
        <v>1334</v>
      </c>
      <c r="AA10" t="s">
        <v>1410</v>
      </c>
      <c r="AB10" t="s">
        <v>1411</v>
      </c>
      <c r="AC10" t="s">
        <v>1412</v>
      </c>
      <c r="AD10" t="s">
        <v>1412</v>
      </c>
      <c r="AE10" t="s">
        <v>1412</v>
      </c>
      <c r="AF10" t="s">
        <v>1412</v>
      </c>
      <c r="AG10" t="s">
        <v>1412</v>
      </c>
      <c r="AH10" t="s">
        <v>1412</v>
      </c>
      <c r="AI10" t="s">
        <v>1412</v>
      </c>
      <c r="AJ10" t="s">
        <v>1412</v>
      </c>
      <c r="AK10" t="s">
        <v>1412</v>
      </c>
      <c r="AL10" t="s">
        <v>1412</v>
      </c>
      <c r="AM10" t="s">
        <v>1412</v>
      </c>
    </row>
    <row r="11" spans="1:39" x14ac:dyDescent="0.45">
      <c r="A11" s="1" t="s">
        <v>1413</v>
      </c>
      <c r="B11" t="s">
        <v>290</v>
      </c>
      <c r="C11" t="s">
        <v>290</v>
      </c>
      <c r="D11" t="s">
        <v>290</v>
      </c>
      <c r="E11" t="s">
        <v>290</v>
      </c>
      <c r="F11" t="s">
        <v>290</v>
      </c>
      <c r="G11" t="s">
        <v>290</v>
      </c>
      <c r="H11" t="s">
        <v>290</v>
      </c>
      <c r="I11" t="s">
        <v>290</v>
      </c>
      <c r="J11" t="s">
        <v>290</v>
      </c>
      <c r="K11" t="s">
        <v>290</v>
      </c>
      <c r="L11" t="s">
        <v>290</v>
      </c>
      <c r="M11" t="s">
        <v>290</v>
      </c>
      <c r="N11" t="s">
        <v>290</v>
      </c>
      <c r="O11" t="s">
        <v>290</v>
      </c>
      <c r="P11" t="s">
        <v>290</v>
      </c>
      <c r="Q11" t="s">
        <v>1414</v>
      </c>
      <c r="R11" t="s">
        <v>290</v>
      </c>
      <c r="S11" t="s">
        <v>1415</v>
      </c>
      <c r="T11" t="s">
        <v>1416</v>
      </c>
      <c r="U11" t="s">
        <v>1417</v>
      </c>
      <c r="V11" t="s">
        <v>1418</v>
      </c>
      <c r="W11" t="s">
        <v>1419</v>
      </c>
      <c r="X11" t="s">
        <v>1420</v>
      </c>
      <c r="Y11" t="s">
        <v>1421</v>
      </c>
      <c r="Z11" t="s">
        <v>1422</v>
      </c>
      <c r="AA11" t="s">
        <v>1423</v>
      </c>
      <c r="AB11" t="s">
        <v>1424</v>
      </c>
      <c r="AC11" t="s">
        <v>1425</v>
      </c>
      <c r="AD11" t="s">
        <v>1426</v>
      </c>
      <c r="AE11" t="s">
        <v>1427</v>
      </c>
      <c r="AF11" t="s">
        <v>1428</v>
      </c>
      <c r="AG11" t="s">
        <v>1429</v>
      </c>
      <c r="AH11" t="s">
        <v>1430</v>
      </c>
      <c r="AI11" t="s">
        <v>1431</v>
      </c>
      <c r="AJ11" t="s">
        <v>1432</v>
      </c>
      <c r="AK11" t="s">
        <v>1433</v>
      </c>
      <c r="AL11" t="s">
        <v>723</v>
      </c>
      <c r="AM11" t="s">
        <v>290</v>
      </c>
    </row>
    <row r="12" spans="1:39" x14ac:dyDescent="0.45">
      <c r="A12" s="1" t="s">
        <v>1434</v>
      </c>
      <c r="B12" t="s">
        <v>290</v>
      </c>
      <c r="C12" t="s">
        <v>290</v>
      </c>
      <c r="D12" t="s">
        <v>290</v>
      </c>
      <c r="E12" t="s">
        <v>290</v>
      </c>
      <c r="F12" t="s">
        <v>290</v>
      </c>
      <c r="G12" t="s">
        <v>290</v>
      </c>
      <c r="H12" t="s">
        <v>290</v>
      </c>
      <c r="I12" t="s">
        <v>290</v>
      </c>
      <c r="J12" t="s">
        <v>290</v>
      </c>
      <c r="K12" t="s">
        <v>290</v>
      </c>
      <c r="L12" t="s">
        <v>290</v>
      </c>
      <c r="M12" t="s">
        <v>290</v>
      </c>
      <c r="N12" t="s">
        <v>290</v>
      </c>
      <c r="O12" t="s">
        <v>290</v>
      </c>
      <c r="P12" t="s">
        <v>1405</v>
      </c>
      <c r="Q12" t="s">
        <v>1414</v>
      </c>
      <c r="R12" t="s">
        <v>1406</v>
      </c>
      <c r="S12" t="s">
        <v>1415</v>
      </c>
      <c r="T12" t="s">
        <v>1416</v>
      </c>
      <c r="U12" t="s">
        <v>1417</v>
      </c>
      <c r="V12" t="s">
        <v>1418</v>
      </c>
      <c r="W12" t="s">
        <v>127</v>
      </c>
      <c r="X12" t="s">
        <v>1435</v>
      </c>
      <c r="Y12" t="s">
        <v>629</v>
      </c>
      <c r="Z12" t="s">
        <v>1436</v>
      </c>
      <c r="AA12" t="s">
        <v>1437</v>
      </c>
      <c r="AB12" t="s">
        <v>1438</v>
      </c>
      <c r="AC12" t="s">
        <v>779</v>
      </c>
      <c r="AD12" t="s">
        <v>1439</v>
      </c>
      <c r="AE12" t="s">
        <v>1440</v>
      </c>
      <c r="AF12" t="s">
        <v>1441</v>
      </c>
      <c r="AG12" t="s">
        <v>1442</v>
      </c>
      <c r="AH12" t="s">
        <v>1443</v>
      </c>
      <c r="AI12" t="s">
        <v>276</v>
      </c>
      <c r="AJ12" t="s">
        <v>1444</v>
      </c>
      <c r="AK12" t="s">
        <v>445</v>
      </c>
      <c r="AL12" t="s">
        <v>1445</v>
      </c>
      <c r="AM12" t="s">
        <v>1412</v>
      </c>
    </row>
    <row r="13" spans="1:39" x14ac:dyDescent="0.45">
      <c r="A13" s="1" t="s">
        <v>1446</v>
      </c>
      <c r="B13" t="s">
        <v>290</v>
      </c>
      <c r="C13" t="s">
        <v>290</v>
      </c>
      <c r="D13" t="s">
        <v>290</v>
      </c>
      <c r="E13" t="s">
        <v>290</v>
      </c>
      <c r="F13" t="s">
        <v>290</v>
      </c>
      <c r="G13" t="s">
        <v>290</v>
      </c>
      <c r="H13" t="s">
        <v>290</v>
      </c>
      <c r="I13" t="s">
        <v>290</v>
      </c>
      <c r="J13" t="s">
        <v>290</v>
      </c>
      <c r="K13" t="s">
        <v>290</v>
      </c>
      <c r="L13" t="s">
        <v>290</v>
      </c>
      <c r="M13" t="s">
        <v>290</v>
      </c>
      <c r="N13" t="s">
        <v>290</v>
      </c>
      <c r="O13" t="s">
        <v>290</v>
      </c>
      <c r="P13" t="s">
        <v>290</v>
      </c>
      <c r="Q13" t="s">
        <v>290</v>
      </c>
      <c r="R13" t="s">
        <v>290</v>
      </c>
      <c r="S13" t="s">
        <v>290</v>
      </c>
      <c r="T13" t="s">
        <v>290</v>
      </c>
      <c r="U13" t="s">
        <v>290</v>
      </c>
      <c r="V13" t="s">
        <v>290</v>
      </c>
      <c r="W13" t="s">
        <v>290</v>
      </c>
      <c r="X13" t="s">
        <v>290</v>
      </c>
      <c r="Y13" t="s">
        <v>1447</v>
      </c>
      <c r="Z13" t="s">
        <v>1448</v>
      </c>
      <c r="AA13" t="s">
        <v>1449</v>
      </c>
      <c r="AB13" t="s">
        <v>1450</v>
      </c>
      <c r="AC13" t="s">
        <v>1451</v>
      </c>
      <c r="AD13" t="s">
        <v>1452</v>
      </c>
      <c r="AE13" t="s">
        <v>1453</v>
      </c>
      <c r="AF13" t="s">
        <v>1454</v>
      </c>
      <c r="AG13" t="s">
        <v>1455</v>
      </c>
      <c r="AH13" t="s">
        <v>1456</v>
      </c>
      <c r="AI13" t="s">
        <v>1457</v>
      </c>
      <c r="AJ13" t="s">
        <v>1458</v>
      </c>
      <c r="AK13" t="s">
        <v>1459</v>
      </c>
      <c r="AL13" t="s">
        <v>290</v>
      </c>
      <c r="AM13" t="s">
        <v>290</v>
      </c>
    </row>
    <row r="14" spans="1:39" x14ac:dyDescent="0.45">
      <c r="A14" s="1" t="s">
        <v>1460</v>
      </c>
      <c r="B14" t="s">
        <v>290</v>
      </c>
      <c r="C14" t="s">
        <v>290</v>
      </c>
      <c r="D14" t="s">
        <v>290</v>
      </c>
      <c r="E14" t="s">
        <v>290</v>
      </c>
      <c r="F14" t="s">
        <v>290</v>
      </c>
      <c r="G14" t="s">
        <v>290</v>
      </c>
      <c r="H14" t="s">
        <v>290</v>
      </c>
      <c r="I14" t="s">
        <v>290</v>
      </c>
      <c r="J14" t="s">
        <v>290</v>
      </c>
      <c r="K14" t="s">
        <v>1422</v>
      </c>
      <c r="L14" t="s">
        <v>1461</v>
      </c>
      <c r="M14" t="s">
        <v>1462</v>
      </c>
      <c r="N14" t="s">
        <v>1463</v>
      </c>
      <c r="O14" t="s">
        <v>1021</v>
      </c>
      <c r="P14" t="s">
        <v>1464</v>
      </c>
      <c r="Q14" t="s">
        <v>1465</v>
      </c>
      <c r="R14" t="s">
        <v>1466</v>
      </c>
      <c r="S14" t="s">
        <v>1467</v>
      </c>
      <c r="T14" t="s">
        <v>1468</v>
      </c>
      <c r="U14" t="s">
        <v>1469</v>
      </c>
      <c r="V14" t="s">
        <v>1470</v>
      </c>
      <c r="W14" t="s">
        <v>1471</v>
      </c>
      <c r="X14" t="s">
        <v>1325</v>
      </c>
      <c r="Y14" t="s">
        <v>759</v>
      </c>
      <c r="Z14" t="s">
        <v>1334</v>
      </c>
      <c r="AA14" t="s">
        <v>1472</v>
      </c>
      <c r="AB14" t="s">
        <v>1473</v>
      </c>
      <c r="AC14" t="s">
        <v>1474</v>
      </c>
      <c r="AD14" t="s">
        <v>1475</v>
      </c>
      <c r="AE14" t="s">
        <v>1476</v>
      </c>
      <c r="AF14" t="s">
        <v>1477</v>
      </c>
      <c r="AG14" t="s">
        <v>1478</v>
      </c>
      <c r="AH14" t="s">
        <v>1479</v>
      </c>
      <c r="AI14" t="s">
        <v>1480</v>
      </c>
      <c r="AJ14" t="s">
        <v>903</v>
      </c>
      <c r="AK14" t="s">
        <v>1481</v>
      </c>
      <c r="AL14" t="s">
        <v>1482</v>
      </c>
      <c r="AM14" t="s">
        <v>1483</v>
      </c>
    </row>
    <row r="15" spans="1:39" x14ac:dyDescent="0.45">
      <c r="A15" s="1" t="s">
        <v>1484</v>
      </c>
      <c r="B15" t="s">
        <v>290</v>
      </c>
      <c r="C15" t="s">
        <v>290</v>
      </c>
      <c r="D15" t="s">
        <v>290</v>
      </c>
      <c r="E15" t="s">
        <v>290</v>
      </c>
      <c r="F15" t="s">
        <v>290</v>
      </c>
      <c r="G15" t="s">
        <v>290</v>
      </c>
      <c r="H15" t="s">
        <v>290</v>
      </c>
      <c r="I15" t="s">
        <v>290</v>
      </c>
      <c r="J15" t="s">
        <v>290</v>
      </c>
      <c r="K15" t="s">
        <v>1485</v>
      </c>
      <c r="L15" t="s">
        <v>1423</v>
      </c>
      <c r="M15" t="s">
        <v>1486</v>
      </c>
      <c r="N15" t="s">
        <v>1487</v>
      </c>
      <c r="O15" t="s">
        <v>1488</v>
      </c>
      <c r="P15" t="s">
        <v>1489</v>
      </c>
      <c r="Q15" t="s">
        <v>1490</v>
      </c>
      <c r="R15" t="s">
        <v>1491</v>
      </c>
      <c r="S15" t="s">
        <v>1492</v>
      </c>
      <c r="T15" t="s">
        <v>1493</v>
      </c>
      <c r="U15" t="s">
        <v>1494</v>
      </c>
      <c r="V15" t="s">
        <v>752</v>
      </c>
      <c r="W15" t="s">
        <v>1495</v>
      </c>
      <c r="X15" t="s">
        <v>1496</v>
      </c>
      <c r="Y15" t="s">
        <v>1497</v>
      </c>
      <c r="Z15" t="s">
        <v>1498</v>
      </c>
      <c r="AA15" t="s">
        <v>714</v>
      </c>
      <c r="AB15" t="s">
        <v>1499</v>
      </c>
      <c r="AC15" t="s">
        <v>1500</v>
      </c>
      <c r="AD15" t="s">
        <v>1501</v>
      </c>
      <c r="AE15" t="s">
        <v>1502</v>
      </c>
      <c r="AF15" t="s">
        <v>1503</v>
      </c>
      <c r="AG15" t="s">
        <v>1504</v>
      </c>
      <c r="AH15" t="s">
        <v>1505</v>
      </c>
      <c r="AI15" t="s">
        <v>1506</v>
      </c>
      <c r="AJ15" t="s">
        <v>1507</v>
      </c>
      <c r="AK15" t="s">
        <v>1508</v>
      </c>
      <c r="AL15" t="s">
        <v>1509</v>
      </c>
      <c r="AM15" t="s">
        <v>1298</v>
      </c>
    </row>
    <row r="16" spans="1:39" x14ac:dyDescent="0.45">
      <c r="A16" s="1" t="s">
        <v>1510</v>
      </c>
      <c r="B16" t="s">
        <v>290</v>
      </c>
      <c r="C16" t="s">
        <v>290</v>
      </c>
      <c r="D16" t="s">
        <v>290</v>
      </c>
      <c r="E16" t="s">
        <v>290</v>
      </c>
      <c r="F16" t="s">
        <v>290</v>
      </c>
      <c r="G16" t="s">
        <v>290</v>
      </c>
      <c r="H16" t="s">
        <v>290</v>
      </c>
      <c r="I16" t="s">
        <v>290</v>
      </c>
      <c r="J16" t="s">
        <v>290</v>
      </c>
      <c r="K16" t="s">
        <v>1511</v>
      </c>
      <c r="L16" t="s">
        <v>1512</v>
      </c>
      <c r="M16" t="s">
        <v>1513</v>
      </c>
      <c r="N16" t="s">
        <v>1514</v>
      </c>
      <c r="O16" t="s">
        <v>1515</v>
      </c>
      <c r="P16" t="s">
        <v>1516</v>
      </c>
      <c r="Q16" t="s">
        <v>1517</v>
      </c>
      <c r="R16" t="s">
        <v>1518</v>
      </c>
      <c r="S16" t="s">
        <v>1519</v>
      </c>
      <c r="T16" t="s">
        <v>1520</v>
      </c>
      <c r="U16" t="s">
        <v>1521</v>
      </c>
      <c r="V16" t="s">
        <v>1522</v>
      </c>
      <c r="W16" t="s">
        <v>1523</v>
      </c>
      <c r="X16" t="s">
        <v>1524</v>
      </c>
      <c r="Y16" t="s">
        <v>1525</v>
      </c>
      <c r="Z16" t="s">
        <v>1526</v>
      </c>
      <c r="AA16" t="s">
        <v>1527</v>
      </c>
      <c r="AB16" t="s">
        <v>1528</v>
      </c>
      <c r="AC16" t="s">
        <v>1529</v>
      </c>
      <c r="AD16" t="s">
        <v>1530</v>
      </c>
      <c r="AE16" t="s">
        <v>1531</v>
      </c>
      <c r="AF16" t="s">
        <v>1532</v>
      </c>
      <c r="AG16" t="s">
        <v>1533</v>
      </c>
      <c r="AH16" t="s">
        <v>1534</v>
      </c>
      <c r="AI16" t="s">
        <v>1535</v>
      </c>
      <c r="AJ16" t="s">
        <v>1536</v>
      </c>
      <c r="AK16" t="s">
        <v>1537</v>
      </c>
      <c r="AL16" t="s">
        <v>1538</v>
      </c>
      <c r="AM16" t="s">
        <v>1539</v>
      </c>
    </row>
    <row r="17" spans="1:39" x14ac:dyDescent="0.45">
      <c r="A17" s="1" t="s">
        <v>1540</v>
      </c>
      <c r="B17" t="s">
        <v>290</v>
      </c>
      <c r="C17" t="s">
        <v>290</v>
      </c>
      <c r="D17" t="s">
        <v>290</v>
      </c>
      <c r="E17" t="s">
        <v>290</v>
      </c>
      <c r="F17" t="s">
        <v>290</v>
      </c>
      <c r="G17" t="s">
        <v>290</v>
      </c>
      <c r="H17" t="s">
        <v>290</v>
      </c>
      <c r="I17" t="s">
        <v>290</v>
      </c>
      <c r="J17" t="s">
        <v>290</v>
      </c>
      <c r="K17" t="s">
        <v>290</v>
      </c>
      <c r="L17" t="s">
        <v>290</v>
      </c>
      <c r="M17" t="s">
        <v>290</v>
      </c>
      <c r="N17" t="s">
        <v>290</v>
      </c>
      <c r="O17" t="s">
        <v>290</v>
      </c>
      <c r="P17" t="s">
        <v>290</v>
      </c>
      <c r="Q17" t="s">
        <v>290</v>
      </c>
      <c r="R17" t="s">
        <v>290</v>
      </c>
      <c r="S17" t="s">
        <v>290</v>
      </c>
      <c r="T17" t="s">
        <v>290</v>
      </c>
      <c r="U17" t="s">
        <v>290</v>
      </c>
      <c r="V17" t="s">
        <v>290</v>
      </c>
      <c r="W17" t="s">
        <v>290</v>
      </c>
      <c r="X17" t="s">
        <v>290</v>
      </c>
      <c r="Y17" t="s">
        <v>290</v>
      </c>
      <c r="Z17" t="s">
        <v>290</v>
      </c>
      <c r="AA17" t="s">
        <v>290</v>
      </c>
      <c r="AB17" t="s">
        <v>290</v>
      </c>
      <c r="AC17" t="s">
        <v>290</v>
      </c>
      <c r="AD17" t="s">
        <v>290</v>
      </c>
      <c r="AE17" t="s">
        <v>290</v>
      </c>
      <c r="AF17" t="s">
        <v>290</v>
      </c>
      <c r="AG17" t="s">
        <v>290</v>
      </c>
      <c r="AH17" t="s">
        <v>290</v>
      </c>
      <c r="AI17" t="s">
        <v>290</v>
      </c>
      <c r="AJ17" t="s">
        <v>290</v>
      </c>
      <c r="AK17" t="s">
        <v>290</v>
      </c>
      <c r="AL17" t="s">
        <v>290</v>
      </c>
      <c r="AM17" t="s">
        <v>290</v>
      </c>
    </row>
    <row r="18" spans="1:39" x14ac:dyDescent="0.45">
      <c r="A18" s="1" t="s">
        <v>1541</v>
      </c>
      <c r="B18" t="s">
        <v>290</v>
      </c>
      <c r="C18" t="s">
        <v>290</v>
      </c>
      <c r="D18" t="s">
        <v>290</v>
      </c>
      <c r="E18" t="s">
        <v>290</v>
      </c>
      <c r="F18" t="s">
        <v>290</v>
      </c>
      <c r="G18" t="s">
        <v>290</v>
      </c>
      <c r="H18" t="s">
        <v>290</v>
      </c>
      <c r="I18" t="s">
        <v>290</v>
      </c>
      <c r="J18" t="s">
        <v>290</v>
      </c>
      <c r="K18" t="s">
        <v>1542</v>
      </c>
      <c r="L18" t="s">
        <v>1543</v>
      </c>
      <c r="M18" t="s">
        <v>1544</v>
      </c>
      <c r="N18" t="s">
        <v>1545</v>
      </c>
      <c r="O18" t="s">
        <v>1546</v>
      </c>
      <c r="P18" t="s">
        <v>1547</v>
      </c>
      <c r="Q18" t="s">
        <v>1548</v>
      </c>
      <c r="R18" t="s">
        <v>1549</v>
      </c>
      <c r="S18" t="s">
        <v>1550</v>
      </c>
      <c r="T18" t="s">
        <v>1551</v>
      </c>
      <c r="U18" t="s">
        <v>1552</v>
      </c>
      <c r="V18" t="s">
        <v>1553</v>
      </c>
      <c r="W18" t="s">
        <v>1554</v>
      </c>
      <c r="X18" t="s">
        <v>1555</v>
      </c>
      <c r="Y18" t="s">
        <v>1556</v>
      </c>
      <c r="Z18" t="s">
        <v>1557</v>
      </c>
      <c r="AA18" t="s">
        <v>1558</v>
      </c>
      <c r="AB18" t="s">
        <v>1559</v>
      </c>
      <c r="AC18" t="s">
        <v>1560</v>
      </c>
      <c r="AD18" t="s">
        <v>1561</v>
      </c>
      <c r="AE18" t="s">
        <v>1562</v>
      </c>
      <c r="AF18" t="s">
        <v>1563</v>
      </c>
      <c r="AG18" t="s">
        <v>1564</v>
      </c>
      <c r="AH18" t="s">
        <v>1565</v>
      </c>
      <c r="AI18" t="s">
        <v>1566</v>
      </c>
      <c r="AJ18" t="s">
        <v>1567</v>
      </c>
      <c r="AK18" t="s">
        <v>1568</v>
      </c>
      <c r="AL18" t="s">
        <v>1569</v>
      </c>
      <c r="AM18" t="s">
        <v>1570</v>
      </c>
    </row>
    <row r="19" spans="1:39" x14ac:dyDescent="0.45">
      <c r="A19" s="1" t="s">
        <v>1571</v>
      </c>
      <c r="B19" t="s">
        <v>290</v>
      </c>
      <c r="C19" t="s">
        <v>290</v>
      </c>
      <c r="D19" t="s">
        <v>290</v>
      </c>
      <c r="E19" t="s">
        <v>290</v>
      </c>
      <c r="F19" t="s">
        <v>290</v>
      </c>
      <c r="G19" t="s">
        <v>290</v>
      </c>
      <c r="H19" t="s">
        <v>290</v>
      </c>
      <c r="I19" t="s">
        <v>290</v>
      </c>
      <c r="J19" t="s">
        <v>290</v>
      </c>
      <c r="K19" t="s">
        <v>613</v>
      </c>
      <c r="L19" t="s">
        <v>1572</v>
      </c>
      <c r="M19" t="s">
        <v>609</v>
      </c>
      <c r="N19" t="s">
        <v>1573</v>
      </c>
      <c r="O19" t="s">
        <v>1574</v>
      </c>
      <c r="P19" t="s">
        <v>1575</v>
      </c>
      <c r="Q19" t="s">
        <v>1576</v>
      </c>
      <c r="R19" t="s">
        <v>1437</v>
      </c>
      <c r="S19" t="s">
        <v>1577</v>
      </c>
      <c r="T19" t="s">
        <v>1578</v>
      </c>
      <c r="U19" t="s">
        <v>1486</v>
      </c>
      <c r="V19" t="s">
        <v>1579</v>
      </c>
      <c r="W19" t="s">
        <v>1029</v>
      </c>
      <c r="X19" t="s">
        <v>1580</v>
      </c>
      <c r="Y19" t="s">
        <v>1581</v>
      </c>
      <c r="Z19" t="s">
        <v>1405</v>
      </c>
      <c r="AA19" t="s">
        <v>1582</v>
      </c>
      <c r="AB19" t="s">
        <v>1583</v>
      </c>
      <c r="AC19" t="s">
        <v>1584</v>
      </c>
      <c r="AD19" t="s">
        <v>1044</v>
      </c>
      <c r="AE19" t="s">
        <v>1585</v>
      </c>
      <c r="AF19" t="s">
        <v>1586</v>
      </c>
      <c r="AG19" t="s">
        <v>1587</v>
      </c>
      <c r="AH19" t="s">
        <v>1588</v>
      </c>
      <c r="AI19" t="s">
        <v>1589</v>
      </c>
      <c r="AJ19" t="s">
        <v>1590</v>
      </c>
      <c r="AK19" t="s">
        <v>938</v>
      </c>
      <c r="AL19" t="s">
        <v>1447</v>
      </c>
      <c r="AM19" t="s">
        <v>1591</v>
      </c>
    </row>
    <row r="20" spans="1:39" x14ac:dyDescent="0.45">
      <c r="A20" s="1" t="s">
        <v>1592</v>
      </c>
      <c r="B20" t="s">
        <v>290</v>
      </c>
      <c r="C20" t="s">
        <v>290</v>
      </c>
      <c r="D20" t="s">
        <v>290</v>
      </c>
      <c r="E20" t="s">
        <v>290</v>
      </c>
      <c r="F20" t="s">
        <v>290</v>
      </c>
      <c r="G20" t="s">
        <v>290</v>
      </c>
      <c r="H20" t="s">
        <v>290</v>
      </c>
      <c r="I20" t="s">
        <v>290</v>
      </c>
      <c r="J20" t="s">
        <v>290</v>
      </c>
      <c r="K20" t="s">
        <v>1593</v>
      </c>
      <c r="L20" t="s">
        <v>1594</v>
      </c>
      <c r="M20" t="s">
        <v>1595</v>
      </c>
      <c r="N20" t="s">
        <v>1596</v>
      </c>
      <c r="O20" t="s">
        <v>1597</v>
      </c>
      <c r="P20" t="s">
        <v>1598</v>
      </c>
      <c r="Q20" t="s">
        <v>904</v>
      </c>
      <c r="R20" t="s">
        <v>1599</v>
      </c>
      <c r="S20" t="s">
        <v>1044</v>
      </c>
      <c r="T20" t="s">
        <v>1585</v>
      </c>
      <c r="U20" t="s">
        <v>717</v>
      </c>
      <c r="V20" t="s">
        <v>1600</v>
      </c>
      <c r="W20" t="s">
        <v>1601</v>
      </c>
      <c r="X20" t="s">
        <v>290</v>
      </c>
      <c r="Y20" t="s">
        <v>290</v>
      </c>
      <c r="Z20" t="s">
        <v>290</v>
      </c>
      <c r="AA20" t="s">
        <v>290</v>
      </c>
      <c r="AB20" t="s">
        <v>1602</v>
      </c>
      <c r="AC20" t="s">
        <v>1603</v>
      </c>
      <c r="AD20" t="s">
        <v>1211</v>
      </c>
      <c r="AE20" t="s">
        <v>1604</v>
      </c>
      <c r="AF20" t="s">
        <v>1211</v>
      </c>
      <c r="AG20" t="s">
        <v>1605</v>
      </c>
      <c r="AH20" t="s">
        <v>1606</v>
      </c>
      <c r="AI20" t="s">
        <v>1607</v>
      </c>
      <c r="AJ20" t="s">
        <v>1606</v>
      </c>
      <c r="AK20" t="s">
        <v>1608</v>
      </c>
      <c r="AL20" t="s">
        <v>1606</v>
      </c>
      <c r="AM20" t="s">
        <v>1606</v>
      </c>
    </row>
    <row r="21" spans="1:39" x14ac:dyDescent="0.45">
      <c r="A21" s="1" t="s">
        <v>1609</v>
      </c>
      <c r="B21" t="s">
        <v>290</v>
      </c>
      <c r="C21" t="s">
        <v>290</v>
      </c>
      <c r="D21" t="s">
        <v>290</v>
      </c>
      <c r="E21" t="s">
        <v>290</v>
      </c>
      <c r="F21" t="s">
        <v>290</v>
      </c>
      <c r="G21" t="s">
        <v>290</v>
      </c>
      <c r="H21" t="s">
        <v>290</v>
      </c>
      <c r="I21" t="s">
        <v>290</v>
      </c>
      <c r="J21" t="s">
        <v>290</v>
      </c>
      <c r="K21" t="s">
        <v>290</v>
      </c>
      <c r="L21" t="s">
        <v>290</v>
      </c>
      <c r="M21" t="s">
        <v>290</v>
      </c>
      <c r="N21" t="s">
        <v>290</v>
      </c>
      <c r="O21" t="s">
        <v>290</v>
      </c>
      <c r="P21" t="s">
        <v>290</v>
      </c>
      <c r="Q21" t="s">
        <v>290</v>
      </c>
      <c r="R21" t="s">
        <v>290</v>
      </c>
      <c r="S21" t="s">
        <v>290</v>
      </c>
      <c r="T21" t="s">
        <v>290</v>
      </c>
      <c r="U21" t="s">
        <v>290</v>
      </c>
      <c r="V21" t="s">
        <v>290</v>
      </c>
      <c r="W21" t="s">
        <v>290</v>
      </c>
      <c r="X21" t="s">
        <v>290</v>
      </c>
      <c r="Y21" t="s">
        <v>718</v>
      </c>
      <c r="Z21" t="s">
        <v>1610</v>
      </c>
      <c r="AA21" t="s">
        <v>1611</v>
      </c>
      <c r="AB21" t="s">
        <v>1612</v>
      </c>
      <c r="AC21" t="s">
        <v>1613</v>
      </c>
      <c r="AD21" t="s">
        <v>1614</v>
      </c>
      <c r="AE21" t="s">
        <v>1596</v>
      </c>
      <c r="AF21" t="s">
        <v>724</v>
      </c>
      <c r="AG21" t="s">
        <v>1615</v>
      </c>
      <c r="AH21" t="s">
        <v>1610</v>
      </c>
      <c r="AI21" t="s">
        <v>1616</v>
      </c>
      <c r="AJ21" t="s">
        <v>1617</v>
      </c>
      <c r="AK21" t="s">
        <v>1463</v>
      </c>
      <c r="AL21" t="s">
        <v>1618</v>
      </c>
      <c r="AM21" t="s">
        <v>1220</v>
      </c>
    </row>
    <row r="22" spans="1:39" x14ac:dyDescent="0.45">
      <c r="A22" s="1" t="s">
        <v>1619</v>
      </c>
      <c r="B22" t="s">
        <v>290</v>
      </c>
      <c r="C22" t="s">
        <v>290</v>
      </c>
      <c r="D22" t="s">
        <v>290</v>
      </c>
      <c r="E22" t="s">
        <v>290</v>
      </c>
      <c r="F22" t="s">
        <v>290</v>
      </c>
      <c r="G22" t="s">
        <v>290</v>
      </c>
      <c r="H22" t="s">
        <v>290</v>
      </c>
      <c r="I22" t="s">
        <v>290</v>
      </c>
      <c r="J22" t="s">
        <v>290</v>
      </c>
      <c r="K22" t="s">
        <v>290</v>
      </c>
      <c r="L22" t="s">
        <v>290</v>
      </c>
      <c r="M22" t="s">
        <v>290</v>
      </c>
      <c r="N22" t="s">
        <v>290</v>
      </c>
      <c r="O22" t="s">
        <v>290</v>
      </c>
      <c r="P22" t="s">
        <v>290</v>
      </c>
      <c r="Q22" t="s">
        <v>290</v>
      </c>
      <c r="R22" t="s">
        <v>290</v>
      </c>
      <c r="S22" t="s">
        <v>290</v>
      </c>
      <c r="T22" t="s">
        <v>290</v>
      </c>
      <c r="U22" t="s">
        <v>290</v>
      </c>
      <c r="V22" t="s">
        <v>290</v>
      </c>
      <c r="W22" t="s">
        <v>290</v>
      </c>
      <c r="X22" t="s">
        <v>290</v>
      </c>
      <c r="Y22" t="s">
        <v>1049</v>
      </c>
      <c r="Z22" t="s">
        <v>290</v>
      </c>
      <c r="AA22" t="s">
        <v>1620</v>
      </c>
      <c r="AB22" t="s">
        <v>290</v>
      </c>
      <c r="AC22" t="s">
        <v>290</v>
      </c>
      <c r="AD22" t="s">
        <v>290</v>
      </c>
      <c r="AE22" t="s">
        <v>290</v>
      </c>
      <c r="AF22" t="s">
        <v>290</v>
      </c>
      <c r="AG22" t="s">
        <v>290</v>
      </c>
      <c r="AH22" t="s">
        <v>290</v>
      </c>
      <c r="AI22" t="s">
        <v>290</v>
      </c>
      <c r="AJ22" t="s">
        <v>290</v>
      </c>
      <c r="AK22" t="s">
        <v>290</v>
      </c>
      <c r="AL22" t="s">
        <v>290</v>
      </c>
      <c r="AM22" t="s">
        <v>290</v>
      </c>
    </row>
    <row r="23" spans="1:39" x14ac:dyDescent="0.45">
      <c r="A23" s="1" t="s">
        <v>1621</v>
      </c>
      <c r="B23" t="s">
        <v>290</v>
      </c>
      <c r="C23" t="s">
        <v>290</v>
      </c>
      <c r="D23" t="s">
        <v>290</v>
      </c>
      <c r="E23" t="s">
        <v>290</v>
      </c>
      <c r="F23" t="s">
        <v>290</v>
      </c>
      <c r="G23" t="s">
        <v>290</v>
      </c>
      <c r="H23" t="s">
        <v>290</v>
      </c>
      <c r="I23" t="s">
        <v>290</v>
      </c>
      <c r="J23" t="s">
        <v>290</v>
      </c>
      <c r="K23" t="s">
        <v>1622</v>
      </c>
      <c r="L23" t="s">
        <v>1623</v>
      </c>
      <c r="M23" t="s">
        <v>1506</v>
      </c>
      <c r="N23" t="s">
        <v>1481</v>
      </c>
      <c r="O23" t="s">
        <v>1624</v>
      </c>
      <c r="P23" t="s">
        <v>1625</v>
      </c>
      <c r="Q23" t="s">
        <v>1626</v>
      </c>
      <c r="R23" t="s">
        <v>1627</v>
      </c>
      <c r="S23" t="s">
        <v>1604</v>
      </c>
      <c r="T23" t="s">
        <v>1597</v>
      </c>
      <c r="U23" t="s">
        <v>1628</v>
      </c>
      <c r="V23" t="s">
        <v>1629</v>
      </c>
      <c r="W23" t="s">
        <v>1630</v>
      </c>
      <c r="X23" t="s">
        <v>1631</v>
      </c>
      <c r="Y23" t="s">
        <v>1632</v>
      </c>
      <c r="Z23" t="s">
        <v>1633</v>
      </c>
      <c r="AA23" t="s">
        <v>1634</v>
      </c>
      <c r="AB23" t="s">
        <v>1635</v>
      </c>
      <c r="AC23" t="s">
        <v>616</v>
      </c>
      <c r="AD23" t="s">
        <v>127</v>
      </c>
      <c r="AE23" t="s">
        <v>1636</v>
      </c>
      <c r="AF23" t="s">
        <v>1292</v>
      </c>
      <c r="AG23" t="s">
        <v>1212</v>
      </c>
      <c r="AH23" t="s">
        <v>1637</v>
      </c>
      <c r="AI23" t="s">
        <v>738</v>
      </c>
      <c r="AJ23" t="s">
        <v>1638</v>
      </c>
      <c r="AK23" t="s">
        <v>1639</v>
      </c>
      <c r="AL23" t="s">
        <v>1629</v>
      </c>
      <c r="AM23" t="s">
        <v>1640</v>
      </c>
    </row>
    <row r="24" spans="1:39" x14ac:dyDescent="0.45">
      <c r="A24" s="1" t="s">
        <v>1641</v>
      </c>
      <c r="B24" t="s">
        <v>290</v>
      </c>
      <c r="C24" t="s">
        <v>290</v>
      </c>
      <c r="D24" t="s">
        <v>290</v>
      </c>
      <c r="E24" t="s">
        <v>290</v>
      </c>
      <c r="F24" t="s">
        <v>290</v>
      </c>
      <c r="G24" t="s">
        <v>290</v>
      </c>
      <c r="H24" t="s">
        <v>290</v>
      </c>
      <c r="I24" t="s">
        <v>290</v>
      </c>
      <c r="J24" t="s">
        <v>290</v>
      </c>
      <c r="K24" t="s">
        <v>1642</v>
      </c>
      <c r="L24" t="s">
        <v>1643</v>
      </c>
      <c r="M24" t="s">
        <v>1644</v>
      </c>
      <c r="N24" t="s">
        <v>1645</v>
      </c>
      <c r="O24" t="s">
        <v>1646</v>
      </c>
      <c r="P24" t="s">
        <v>1647</v>
      </c>
      <c r="Q24" t="s">
        <v>1240</v>
      </c>
      <c r="R24" t="s">
        <v>1648</v>
      </c>
      <c r="S24" t="s">
        <v>1649</v>
      </c>
      <c r="T24" t="s">
        <v>1650</v>
      </c>
      <c r="U24" t="s">
        <v>1651</v>
      </c>
      <c r="V24" t="s">
        <v>1652</v>
      </c>
      <c r="W24" t="s">
        <v>1653</v>
      </c>
      <c r="X24" t="s">
        <v>1654</v>
      </c>
      <c r="Y24" t="s">
        <v>636</v>
      </c>
      <c r="Z24" t="s">
        <v>1655</v>
      </c>
      <c r="AA24" t="s">
        <v>1656</v>
      </c>
      <c r="AB24" t="s">
        <v>1657</v>
      </c>
      <c r="AC24" t="s">
        <v>1658</v>
      </c>
      <c r="AD24" t="s">
        <v>1659</v>
      </c>
      <c r="AE24" t="s">
        <v>1250</v>
      </c>
      <c r="AF24" t="s">
        <v>1660</v>
      </c>
      <c r="AG24" t="s">
        <v>1661</v>
      </c>
      <c r="AH24" t="s">
        <v>1662</v>
      </c>
      <c r="AI24" t="s">
        <v>1663</v>
      </c>
      <c r="AJ24" t="s">
        <v>1664</v>
      </c>
      <c r="AK24" t="s">
        <v>1665</v>
      </c>
      <c r="AL24" t="s">
        <v>1666</v>
      </c>
      <c r="AM24" t="s">
        <v>1667</v>
      </c>
    </row>
    <row r="25" spans="1:39" x14ac:dyDescent="0.45">
      <c r="A25" s="1" t="s">
        <v>1668</v>
      </c>
      <c r="B25" t="s">
        <v>290</v>
      </c>
      <c r="C25" t="s">
        <v>290</v>
      </c>
      <c r="D25" t="s">
        <v>290</v>
      </c>
      <c r="E25" t="s">
        <v>290</v>
      </c>
      <c r="F25" t="s">
        <v>290</v>
      </c>
      <c r="G25" t="s">
        <v>290</v>
      </c>
      <c r="H25" t="s">
        <v>290</v>
      </c>
      <c r="I25" t="s">
        <v>290</v>
      </c>
      <c r="J25" t="s">
        <v>290</v>
      </c>
      <c r="K25" t="s">
        <v>1669</v>
      </c>
      <c r="L25" t="s">
        <v>1670</v>
      </c>
      <c r="M25" t="s">
        <v>643</v>
      </c>
      <c r="N25" t="s">
        <v>1671</v>
      </c>
      <c r="O25" t="s">
        <v>1672</v>
      </c>
      <c r="P25" t="s">
        <v>1673</v>
      </c>
      <c r="Q25" t="s">
        <v>1674</v>
      </c>
      <c r="R25" t="s">
        <v>1675</v>
      </c>
      <c r="S25" t="s">
        <v>1676</v>
      </c>
      <c r="T25" t="s">
        <v>1677</v>
      </c>
      <c r="U25" t="s">
        <v>827</v>
      </c>
      <c r="V25" t="s">
        <v>1678</v>
      </c>
      <c r="W25" t="s">
        <v>290</v>
      </c>
      <c r="X25" t="s">
        <v>290</v>
      </c>
      <c r="Y25" t="s">
        <v>290</v>
      </c>
      <c r="Z25" t="s">
        <v>290</v>
      </c>
      <c r="AA25" t="s">
        <v>290</v>
      </c>
      <c r="AB25" t="s">
        <v>291</v>
      </c>
      <c r="AC25" t="s">
        <v>292</v>
      </c>
      <c r="AD25" t="s">
        <v>293</v>
      </c>
      <c r="AE25" t="s">
        <v>294</v>
      </c>
      <c r="AF25" t="s">
        <v>295</v>
      </c>
      <c r="AG25" t="s">
        <v>296</v>
      </c>
      <c r="AH25" t="s">
        <v>297</v>
      </c>
      <c r="AI25" t="s">
        <v>298</v>
      </c>
      <c r="AJ25" t="s">
        <v>299</v>
      </c>
      <c r="AK25" t="s">
        <v>300</v>
      </c>
      <c r="AL25" t="s">
        <v>301</v>
      </c>
      <c r="AM25" t="s">
        <v>302</v>
      </c>
    </row>
    <row r="26" spans="1:39" x14ac:dyDescent="0.45">
      <c r="A26" s="1" t="s">
        <v>1679</v>
      </c>
      <c r="B26" t="s">
        <v>290</v>
      </c>
      <c r="C26" t="s">
        <v>290</v>
      </c>
      <c r="D26" t="s">
        <v>290</v>
      </c>
      <c r="E26" t="s">
        <v>290</v>
      </c>
      <c r="F26" t="s">
        <v>290</v>
      </c>
      <c r="G26" t="s">
        <v>290</v>
      </c>
      <c r="H26" t="s">
        <v>290</v>
      </c>
      <c r="I26" t="s">
        <v>290</v>
      </c>
      <c r="J26" t="s">
        <v>290</v>
      </c>
      <c r="K26" t="s">
        <v>290</v>
      </c>
      <c r="L26" t="s">
        <v>290</v>
      </c>
      <c r="M26" t="s">
        <v>290</v>
      </c>
      <c r="N26" t="s">
        <v>290</v>
      </c>
      <c r="O26" t="s">
        <v>1680</v>
      </c>
      <c r="P26" t="s">
        <v>627</v>
      </c>
      <c r="Q26" t="s">
        <v>1681</v>
      </c>
      <c r="R26" t="s">
        <v>1682</v>
      </c>
      <c r="S26" t="s">
        <v>1683</v>
      </c>
      <c r="T26" t="s">
        <v>1011</v>
      </c>
      <c r="U26" t="s">
        <v>718</v>
      </c>
      <c r="V26" t="s">
        <v>1021</v>
      </c>
      <c r="W26" t="s">
        <v>1021</v>
      </c>
      <c r="X26" t="s">
        <v>1459</v>
      </c>
      <c r="Y26" t="s">
        <v>1011</v>
      </c>
      <c r="Z26" t="s">
        <v>1684</v>
      </c>
      <c r="AA26" t="s">
        <v>1685</v>
      </c>
      <c r="AB26" t="s">
        <v>1686</v>
      </c>
      <c r="AC26" t="s">
        <v>1687</v>
      </c>
      <c r="AD26" t="s">
        <v>1688</v>
      </c>
      <c r="AE26" t="s">
        <v>836</v>
      </c>
      <c r="AF26" t="s">
        <v>924</v>
      </c>
      <c r="AG26" t="s">
        <v>1689</v>
      </c>
      <c r="AH26" t="s">
        <v>728</v>
      </c>
      <c r="AI26" t="s">
        <v>722</v>
      </c>
      <c r="AJ26" t="s">
        <v>728</v>
      </c>
      <c r="AK26" t="s">
        <v>726</v>
      </c>
      <c r="AL26" t="s">
        <v>1690</v>
      </c>
      <c r="AM26" t="s">
        <v>1691</v>
      </c>
    </row>
    <row r="27" spans="1:39" x14ac:dyDescent="0.45">
      <c r="A27" s="1" t="s">
        <v>1692</v>
      </c>
      <c r="B27" t="s">
        <v>290</v>
      </c>
      <c r="C27" t="s">
        <v>290</v>
      </c>
      <c r="D27" t="s">
        <v>290</v>
      </c>
      <c r="E27" t="s">
        <v>290</v>
      </c>
      <c r="F27" t="s">
        <v>290</v>
      </c>
      <c r="G27" t="s">
        <v>290</v>
      </c>
      <c r="H27" t="s">
        <v>290</v>
      </c>
      <c r="I27" t="s">
        <v>290</v>
      </c>
      <c r="J27" t="s">
        <v>290</v>
      </c>
      <c r="K27" t="s">
        <v>1693</v>
      </c>
      <c r="L27" t="s">
        <v>1694</v>
      </c>
      <c r="M27" t="s">
        <v>1186</v>
      </c>
      <c r="N27" t="s">
        <v>1636</v>
      </c>
      <c r="O27" t="s">
        <v>1695</v>
      </c>
      <c r="P27" t="s">
        <v>1696</v>
      </c>
      <c r="Q27" t="s">
        <v>1697</v>
      </c>
      <c r="R27" t="s">
        <v>1698</v>
      </c>
      <c r="S27" t="s">
        <v>1699</v>
      </c>
      <c r="T27" t="s">
        <v>222</v>
      </c>
      <c r="U27" t="s">
        <v>1700</v>
      </c>
      <c r="V27" t="s">
        <v>1701</v>
      </c>
      <c r="W27" t="s">
        <v>1681</v>
      </c>
      <c r="X27" t="s">
        <v>1467</v>
      </c>
      <c r="Y27" t="s">
        <v>1702</v>
      </c>
      <c r="Z27" t="s">
        <v>1703</v>
      </c>
      <c r="AA27" t="s">
        <v>1704</v>
      </c>
      <c r="AB27" t="s">
        <v>1705</v>
      </c>
      <c r="AC27" t="s">
        <v>1706</v>
      </c>
      <c r="AD27" t="s">
        <v>1707</v>
      </c>
      <c r="AE27" t="s">
        <v>1708</v>
      </c>
      <c r="AF27" t="s">
        <v>1687</v>
      </c>
      <c r="AG27" t="s">
        <v>1709</v>
      </c>
      <c r="AH27" t="s">
        <v>1635</v>
      </c>
      <c r="AI27" t="s">
        <v>122</v>
      </c>
      <c r="AJ27" t="s">
        <v>1710</v>
      </c>
      <c r="AK27" t="s">
        <v>1149</v>
      </c>
      <c r="AL27" t="s">
        <v>1711</v>
      </c>
      <c r="AM27" t="s">
        <v>1712</v>
      </c>
    </row>
    <row r="28" spans="1:39" x14ac:dyDescent="0.45">
      <c r="A28" s="1" t="s">
        <v>1713</v>
      </c>
      <c r="B28" t="s">
        <v>290</v>
      </c>
      <c r="C28" t="s">
        <v>290</v>
      </c>
      <c r="D28" t="s">
        <v>290</v>
      </c>
      <c r="E28" t="s">
        <v>290</v>
      </c>
      <c r="F28" t="s">
        <v>290</v>
      </c>
      <c r="G28" t="s">
        <v>290</v>
      </c>
      <c r="H28" t="s">
        <v>290</v>
      </c>
      <c r="I28" t="s">
        <v>290</v>
      </c>
      <c r="J28" t="s">
        <v>290</v>
      </c>
      <c r="K28" t="s">
        <v>1714</v>
      </c>
      <c r="L28" t="s">
        <v>1715</v>
      </c>
      <c r="M28" t="s">
        <v>1716</v>
      </c>
      <c r="N28" t="s">
        <v>1717</v>
      </c>
      <c r="O28" t="s">
        <v>1718</v>
      </c>
      <c r="P28" t="s">
        <v>1719</v>
      </c>
      <c r="Q28" t="s">
        <v>1720</v>
      </c>
      <c r="R28" t="s">
        <v>1274</v>
      </c>
      <c r="S28" t="s">
        <v>1721</v>
      </c>
      <c r="T28" t="s">
        <v>1180</v>
      </c>
      <c r="U28" t="s">
        <v>1722</v>
      </c>
      <c r="V28" t="s">
        <v>1723</v>
      </c>
      <c r="W28" t="s">
        <v>1724</v>
      </c>
      <c r="X28" t="s">
        <v>1725</v>
      </c>
      <c r="Y28" t="s">
        <v>1726</v>
      </c>
      <c r="Z28" t="s">
        <v>1727</v>
      </c>
      <c r="AA28" t="s">
        <v>1728</v>
      </c>
      <c r="AB28" t="s">
        <v>1729</v>
      </c>
      <c r="AC28" t="s">
        <v>1730</v>
      </c>
      <c r="AD28" t="s">
        <v>1731</v>
      </c>
      <c r="AE28" t="s">
        <v>1732</v>
      </c>
      <c r="AF28" t="s">
        <v>1733</v>
      </c>
      <c r="AG28" t="s">
        <v>1734</v>
      </c>
      <c r="AH28" t="s">
        <v>1735</v>
      </c>
      <c r="AI28" t="s">
        <v>1736</v>
      </c>
      <c r="AJ28" t="s">
        <v>1737</v>
      </c>
      <c r="AK28" t="s">
        <v>1738</v>
      </c>
      <c r="AL28" t="s">
        <v>1739</v>
      </c>
      <c r="AM28" t="s">
        <v>1740</v>
      </c>
    </row>
    <row r="29" spans="1:39" x14ac:dyDescent="0.45">
      <c r="A29" s="1" t="s">
        <v>1741</v>
      </c>
      <c r="B29" t="s">
        <v>290</v>
      </c>
      <c r="C29" t="s">
        <v>290</v>
      </c>
      <c r="D29" t="s">
        <v>290</v>
      </c>
      <c r="E29" t="s">
        <v>290</v>
      </c>
      <c r="F29" t="s">
        <v>290</v>
      </c>
      <c r="G29" t="s">
        <v>290</v>
      </c>
      <c r="H29" t="s">
        <v>290</v>
      </c>
      <c r="I29" t="s">
        <v>290</v>
      </c>
      <c r="J29" t="s">
        <v>290</v>
      </c>
      <c r="K29" t="s">
        <v>290</v>
      </c>
      <c r="L29" t="s">
        <v>290</v>
      </c>
      <c r="M29" t="s">
        <v>290</v>
      </c>
      <c r="N29" t="s">
        <v>290</v>
      </c>
      <c r="O29" t="s">
        <v>290</v>
      </c>
      <c r="P29" t="s">
        <v>290</v>
      </c>
      <c r="Q29" t="s">
        <v>290</v>
      </c>
      <c r="R29" t="s">
        <v>290</v>
      </c>
      <c r="S29" t="s">
        <v>290</v>
      </c>
      <c r="T29" t="s">
        <v>290</v>
      </c>
      <c r="U29" t="s">
        <v>290</v>
      </c>
      <c r="V29" t="s">
        <v>290</v>
      </c>
      <c r="W29" t="s">
        <v>290</v>
      </c>
      <c r="X29" t="s">
        <v>290</v>
      </c>
      <c r="Y29" t="s">
        <v>290</v>
      </c>
      <c r="Z29" t="s">
        <v>290</v>
      </c>
      <c r="AA29" t="s">
        <v>290</v>
      </c>
      <c r="AB29" t="s">
        <v>290</v>
      </c>
      <c r="AC29" t="s">
        <v>290</v>
      </c>
      <c r="AD29" t="s">
        <v>290</v>
      </c>
      <c r="AE29" t="s">
        <v>290</v>
      </c>
      <c r="AF29" t="s">
        <v>290</v>
      </c>
      <c r="AG29" t="s">
        <v>290</v>
      </c>
      <c r="AH29" t="s">
        <v>290</v>
      </c>
      <c r="AI29" t="s">
        <v>290</v>
      </c>
      <c r="AJ29" t="s">
        <v>290</v>
      </c>
      <c r="AK29" t="s">
        <v>290</v>
      </c>
      <c r="AL29" t="s">
        <v>290</v>
      </c>
      <c r="AM29" t="s">
        <v>290</v>
      </c>
    </row>
    <row r="30" spans="1:39" x14ac:dyDescent="0.45">
      <c r="A30" s="1" t="s">
        <v>1742</v>
      </c>
      <c r="B30" t="s">
        <v>290</v>
      </c>
      <c r="C30" t="s">
        <v>290</v>
      </c>
      <c r="D30" t="s">
        <v>290</v>
      </c>
      <c r="E30" t="s">
        <v>290</v>
      </c>
      <c r="F30" t="s">
        <v>290</v>
      </c>
      <c r="G30" t="s">
        <v>290</v>
      </c>
      <c r="H30" t="s">
        <v>290</v>
      </c>
      <c r="I30" t="s">
        <v>290</v>
      </c>
      <c r="J30" t="s">
        <v>290</v>
      </c>
      <c r="K30" t="s">
        <v>290</v>
      </c>
      <c r="L30" t="s">
        <v>290</v>
      </c>
      <c r="M30" t="s">
        <v>290</v>
      </c>
      <c r="N30" t="s">
        <v>290</v>
      </c>
      <c r="O30" t="s">
        <v>290</v>
      </c>
      <c r="P30" t="s">
        <v>290</v>
      </c>
      <c r="Q30" t="s">
        <v>290</v>
      </c>
      <c r="R30" t="s">
        <v>290</v>
      </c>
      <c r="S30" t="s">
        <v>290</v>
      </c>
      <c r="T30" t="s">
        <v>290</v>
      </c>
      <c r="U30" t="s">
        <v>290</v>
      </c>
      <c r="V30" t="s">
        <v>290</v>
      </c>
      <c r="W30" t="s">
        <v>290</v>
      </c>
      <c r="X30" t="s">
        <v>290</v>
      </c>
      <c r="Y30" t="s">
        <v>290</v>
      </c>
      <c r="Z30" t="s">
        <v>290</v>
      </c>
      <c r="AA30" t="s">
        <v>290</v>
      </c>
      <c r="AB30" t="s">
        <v>290</v>
      </c>
      <c r="AC30" t="s">
        <v>290</v>
      </c>
      <c r="AD30" t="s">
        <v>290</v>
      </c>
      <c r="AE30" t="s">
        <v>290</v>
      </c>
      <c r="AF30" t="s">
        <v>290</v>
      </c>
      <c r="AG30" t="s">
        <v>290</v>
      </c>
      <c r="AH30" t="s">
        <v>290</v>
      </c>
      <c r="AI30" t="s">
        <v>290</v>
      </c>
      <c r="AJ30" t="s">
        <v>1743</v>
      </c>
      <c r="AK30" t="s">
        <v>1744</v>
      </c>
      <c r="AL30" t="s">
        <v>1745</v>
      </c>
      <c r="AM30" t="s">
        <v>290</v>
      </c>
    </row>
    <row r="31" spans="1:39" x14ac:dyDescent="0.45">
      <c r="A31" s="1" t="s">
        <v>1746</v>
      </c>
      <c r="B31" t="s">
        <v>290</v>
      </c>
      <c r="C31" t="s">
        <v>290</v>
      </c>
      <c r="D31" t="s">
        <v>290</v>
      </c>
      <c r="E31" t="s">
        <v>290</v>
      </c>
      <c r="F31" t="s">
        <v>290</v>
      </c>
      <c r="G31" t="s">
        <v>290</v>
      </c>
      <c r="H31" t="s">
        <v>290</v>
      </c>
      <c r="I31" t="s">
        <v>290</v>
      </c>
      <c r="J31" t="s">
        <v>290</v>
      </c>
      <c r="K31" t="s">
        <v>1389</v>
      </c>
      <c r="L31" t="s">
        <v>1747</v>
      </c>
      <c r="M31" t="s">
        <v>1748</v>
      </c>
      <c r="N31" t="s">
        <v>1749</v>
      </c>
      <c r="O31" t="s">
        <v>1750</v>
      </c>
      <c r="P31" t="s">
        <v>1751</v>
      </c>
      <c r="Q31" t="s">
        <v>1752</v>
      </c>
      <c r="R31" t="s">
        <v>1753</v>
      </c>
      <c r="S31" t="s">
        <v>1754</v>
      </c>
      <c r="T31" t="s">
        <v>1755</v>
      </c>
      <c r="U31" t="s">
        <v>1756</v>
      </c>
      <c r="V31" t="s">
        <v>1757</v>
      </c>
      <c r="W31" t="s">
        <v>1758</v>
      </c>
      <c r="X31" t="s">
        <v>1759</v>
      </c>
      <c r="Y31" t="s">
        <v>1760</v>
      </c>
      <c r="Z31" t="s">
        <v>1761</v>
      </c>
      <c r="AA31" t="s">
        <v>1762</v>
      </c>
      <c r="AB31" t="s">
        <v>1763</v>
      </c>
      <c r="AC31" t="s">
        <v>1764</v>
      </c>
      <c r="AD31" t="s">
        <v>1765</v>
      </c>
      <c r="AE31" t="s">
        <v>1766</v>
      </c>
      <c r="AF31" t="s">
        <v>1767</v>
      </c>
      <c r="AG31" t="s">
        <v>1768</v>
      </c>
      <c r="AH31" t="s">
        <v>1769</v>
      </c>
      <c r="AI31" t="s">
        <v>1770</v>
      </c>
      <c r="AJ31" t="s">
        <v>1771</v>
      </c>
      <c r="AK31" t="s">
        <v>1772</v>
      </c>
      <c r="AL31" t="s">
        <v>1773</v>
      </c>
      <c r="AM31" t="s">
        <v>1774</v>
      </c>
    </row>
    <row r="32" spans="1:39" x14ac:dyDescent="0.45">
      <c r="A32" s="1" t="s">
        <v>1775</v>
      </c>
      <c r="B32" t="s">
        <v>290</v>
      </c>
      <c r="C32" t="s">
        <v>290</v>
      </c>
      <c r="D32" t="s">
        <v>290</v>
      </c>
      <c r="E32" t="s">
        <v>290</v>
      </c>
      <c r="F32" t="s">
        <v>290</v>
      </c>
      <c r="G32" t="s">
        <v>290</v>
      </c>
      <c r="H32" t="s">
        <v>290</v>
      </c>
      <c r="I32" t="s">
        <v>290</v>
      </c>
      <c r="J32" t="s">
        <v>290</v>
      </c>
      <c r="K32" t="s">
        <v>290</v>
      </c>
      <c r="L32" t="s">
        <v>290</v>
      </c>
      <c r="M32" t="s">
        <v>290</v>
      </c>
      <c r="N32" t="s">
        <v>290</v>
      </c>
      <c r="O32" t="s">
        <v>290</v>
      </c>
      <c r="P32" t="s">
        <v>290</v>
      </c>
      <c r="Q32" t="s">
        <v>290</v>
      </c>
      <c r="R32" t="s">
        <v>290</v>
      </c>
      <c r="S32" t="s">
        <v>290</v>
      </c>
      <c r="T32" t="s">
        <v>290</v>
      </c>
      <c r="U32" t="s">
        <v>290</v>
      </c>
      <c r="V32" t="s">
        <v>290</v>
      </c>
      <c r="W32" t="s">
        <v>290</v>
      </c>
      <c r="X32" t="s">
        <v>290</v>
      </c>
      <c r="Y32" t="s">
        <v>290</v>
      </c>
      <c r="Z32" t="s">
        <v>290</v>
      </c>
      <c r="AA32" t="s">
        <v>290</v>
      </c>
      <c r="AB32" t="s">
        <v>290</v>
      </c>
      <c r="AC32" t="s">
        <v>290</v>
      </c>
      <c r="AD32" t="s">
        <v>290</v>
      </c>
      <c r="AE32" t="s">
        <v>290</v>
      </c>
      <c r="AF32" t="s">
        <v>290</v>
      </c>
      <c r="AG32" t="s">
        <v>290</v>
      </c>
      <c r="AH32" t="s">
        <v>290</v>
      </c>
      <c r="AI32" t="s">
        <v>290</v>
      </c>
      <c r="AJ32" t="s">
        <v>290</v>
      </c>
      <c r="AK32" t="s">
        <v>290</v>
      </c>
      <c r="AL32" t="s">
        <v>290</v>
      </c>
      <c r="AM32" t="s">
        <v>290</v>
      </c>
    </row>
    <row r="33" spans="1:39" x14ac:dyDescent="0.45">
      <c r="A33" s="1" t="s">
        <v>1776</v>
      </c>
      <c r="B33" t="s">
        <v>290</v>
      </c>
      <c r="C33" t="s">
        <v>290</v>
      </c>
      <c r="D33" t="s">
        <v>290</v>
      </c>
      <c r="E33" t="s">
        <v>290</v>
      </c>
      <c r="F33" t="s">
        <v>290</v>
      </c>
      <c r="G33" t="s">
        <v>290</v>
      </c>
      <c r="H33" t="s">
        <v>290</v>
      </c>
      <c r="I33" t="s">
        <v>290</v>
      </c>
      <c r="J33" t="s">
        <v>290</v>
      </c>
      <c r="K33" t="s">
        <v>1777</v>
      </c>
      <c r="L33" t="s">
        <v>731</v>
      </c>
      <c r="M33" t="s">
        <v>731</v>
      </c>
      <c r="N33" t="s">
        <v>665</v>
      </c>
      <c r="O33" t="s">
        <v>1778</v>
      </c>
      <c r="P33" t="s">
        <v>1779</v>
      </c>
      <c r="Q33" t="s">
        <v>1780</v>
      </c>
      <c r="R33" t="s">
        <v>1781</v>
      </c>
      <c r="S33" t="s">
        <v>1781</v>
      </c>
      <c r="T33" t="s">
        <v>1782</v>
      </c>
      <c r="U33" t="s">
        <v>1782</v>
      </c>
      <c r="V33" t="s">
        <v>1783</v>
      </c>
      <c r="W33" t="s">
        <v>1783</v>
      </c>
      <c r="X33" t="s">
        <v>1781</v>
      </c>
      <c r="Y33" t="s">
        <v>1781</v>
      </c>
      <c r="Z33" t="s">
        <v>1781</v>
      </c>
      <c r="AA33" t="s">
        <v>1781</v>
      </c>
      <c r="AB33" t="s">
        <v>1784</v>
      </c>
      <c r="AC33" t="s">
        <v>1784</v>
      </c>
      <c r="AD33" t="s">
        <v>1784</v>
      </c>
      <c r="AE33" t="s">
        <v>1784</v>
      </c>
      <c r="AF33" t="s">
        <v>1784</v>
      </c>
      <c r="AG33" t="s">
        <v>1784</v>
      </c>
      <c r="AH33" t="s">
        <v>1784</v>
      </c>
      <c r="AI33" t="s">
        <v>1784</v>
      </c>
      <c r="AJ33" t="s">
        <v>1784</v>
      </c>
      <c r="AK33" t="s">
        <v>1784</v>
      </c>
      <c r="AL33" t="s">
        <v>1784</v>
      </c>
      <c r="AM33" t="s">
        <v>1784</v>
      </c>
    </row>
    <row r="34" spans="1:39" x14ac:dyDescent="0.45">
      <c r="A34" s="1" t="s">
        <v>1785</v>
      </c>
      <c r="B34" t="s">
        <v>290</v>
      </c>
      <c r="C34" t="s">
        <v>290</v>
      </c>
      <c r="D34" t="s">
        <v>290</v>
      </c>
      <c r="E34" t="s">
        <v>290</v>
      </c>
      <c r="F34" t="s">
        <v>290</v>
      </c>
      <c r="G34" t="s">
        <v>290</v>
      </c>
      <c r="H34" t="s">
        <v>290</v>
      </c>
      <c r="I34" t="s">
        <v>290</v>
      </c>
      <c r="J34" t="s">
        <v>290</v>
      </c>
      <c r="K34" t="s">
        <v>1786</v>
      </c>
      <c r="L34" t="s">
        <v>1787</v>
      </c>
      <c r="M34" t="s">
        <v>1788</v>
      </c>
      <c r="N34" t="s">
        <v>1789</v>
      </c>
      <c r="O34" t="s">
        <v>1790</v>
      </c>
      <c r="P34" t="s">
        <v>1791</v>
      </c>
      <c r="Q34" t="s">
        <v>1792</v>
      </c>
      <c r="R34" t="s">
        <v>1793</v>
      </c>
      <c r="S34" t="s">
        <v>1794</v>
      </c>
      <c r="T34" t="s">
        <v>1795</v>
      </c>
      <c r="U34" t="s">
        <v>1796</v>
      </c>
      <c r="V34" t="s">
        <v>1797</v>
      </c>
      <c r="W34" t="s">
        <v>1798</v>
      </c>
      <c r="X34" t="s">
        <v>1799</v>
      </c>
      <c r="Y34" t="s">
        <v>1800</v>
      </c>
      <c r="Z34" t="s">
        <v>1801</v>
      </c>
      <c r="AA34" t="s">
        <v>1802</v>
      </c>
      <c r="AB34" t="s">
        <v>1803</v>
      </c>
      <c r="AC34" t="s">
        <v>1804</v>
      </c>
      <c r="AD34" t="s">
        <v>1805</v>
      </c>
      <c r="AE34" t="s">
        <v>1806</v>
      </c>
      <c r="AF34" t="s">
        <v>1807</v>
      </c>
      <c r="AG34" t="s">
        <v>1808</v>
      </c>
      <c r="AH34" t="s">
        <v>1809</v>
      </c>
      <c r="AI34" t="s">
        <v>1810</v>
      </c>
      <c r="AJ34" t="s">
        <v>1811</v>
      </c>
      <c r="AK34" t="s">
        <v>1812</v>
      </c>
      <c r="AL34" t="s">
        <v>1813</v>
      </c>
      <c r="AM34" t="s">
        <v>1814</v>
      </c>
    </row>
    <row r="35" spans="1:39" x14ac:dyDescent="0.45">
      <c r="A35" s="1" t="s">
        <v>1815</v>
      </c>
      <c r="B35" t="s">
        <v>290</v>
      </c>
      <c r="C35" t="s">
        <v>290</v>
      </c>
      <c r="D35" t="s">
        <v>290</v>
      </c>
      <c r="E35" t="s">
        <v>290</v>
      </c>
      <c r="F35" t="s">
        <v>290</v>
      </c>
      <c r="G35" t="s">
        <v>290</v>
      </c>
      <c r="H35" t="s">
        <v>290</v>
      </c>
      <c r="I35" t="s">
        <v>290</v>
      </c>
      <c r="J35" t="s">
        <v>290</v>
      </c>
      <c r="K35" t="s">
        <v>1816</v>
      </c>
      <c r="L35" t="s">
        <v>1817</v>
      </c>
      <c r="M35" t="s">
        <v>1818</v>
      </c>
      <c r="N35" t="s">
        <v>1819</v>
      </c>
      <c r="O35" t="s">
        <v>1820</v>
      </c>
      <c r="P35" t="s">
        <v>1821</v>
      </c>
      <c r="Q35" t="s">
        <v>1822</v>
      </c>
      <c r="R35" t="s">
        <v>1823</v>
      </c>
      <c r="S35" t="s">
        <v>1824</v>
      </c>
      <c r="T35" t="s">
        <v>1825</v>
      </c>
      <c r="U35" t="s">
        <v>1826</v>
      </c>
      <c r="V35" t="s">
        <v>1827</v>
      </c>
      <c r="W35" t="s">
        <v>1828</v>
      </c>
      <c r="X35" t="s">
        <v>1829</v>
      </c>
      <c r="Y35" t="s">
        <v>1830</v>
      </c>
      <c r="Z35" t="s">
        <v>1831</v>
      </c>
      <c r="AA35" t="s">
        <v>1832</v>
      </c>
      <c r="AB35" t="s">
        <v>1833</v>
      </c>
      <c r="AC35" t="s">
        <v>1834</v>
      </c>
      <c r="AD35" t="s">
        <v>1835</v>
      </c>
      <c r="AE35" t="s">
        <v>1836</v>
      </c>
      <c r="AF35" t="s">
        <v>1836</v>
      </c>
      <c r="AG35" t="s">
        <v>1837</v>
      </c>
      <c r="AH35" t="s">
        <v>1838</v>
      </c>
      <c r="AI35" t="s">
        <v>1839</v>
      </c>
      <c r="AJ35" t="s">
        <v>1840</v>
      </c>
      <c r="AK35" t="s">
        <v>1841</v>
      </c>
      <c r="AL35" t="s">
        <v>1842</v>
      </c>
      <c r="AM35" t="s">
        <v>1843</v>
      </c>
    </row>
    <row r="36" spans="1:39" x14ac:dyDescent="0.45">
      <c r="A36" s="1" t="s">
        <v>1844</v>
      </c>
      <c r="B36" t="s">
        <v>290</v>
      </c>
      <c r="C36" t="s">
        <v>290</v>
      </c>
      <c r="D36" t="s">
        <v>290</v>
      </c>
      <c r="E36" t="s">
        <v>290</v>
      </c>
      <c r="F36" t="s">
        <v>290</v>
      </c>
      <c r="G36" t="s">
        <v>290</v>
      </c>
      <c r="H36" t="s">
        <v>290</v>
      </c>
      <c r="I36" t="s">
        <v>290</v>
      </c>
      <c r="J36" t="s">
        <v>290</v>
      </c>
      <c r="K36" t="s">
        <v>1845</v>
      </c>
      <c r="L36" t="s">
        <v>1846</v>
      </c>
      <c r="M36" t="s">
        <v>1847</v>
      </c>
      <c r="N36" t="s">
        <v>1848</v>
      </c>
      <c r="O36" t="s">
        <v>1849</v>
      </c>
      <c r="P36" t="s">
        <v>1850</v>
      </c>
      <c r="Q36" t="s">
        <v>1851</v>
      </c>
      <c r="R36" t="s">
        <v>1852</v>
      </c>
      <c r="S36" t="s">
        <v>1853</v>
      </c>
      <c r="T36" t="s">
        <v>1854</v>
      </c>
      <c r="U36" t="s">
        <v>1855</v>
      </c>
      <c r="V36" t="s">
        <v>1856</v>
      </c>
      <c r="W36" t="s">
        <v>1857</v>
      </c>
      <c r="X36" t="s">
        <v>1858</v>
      </c>
      <c r="Y36" t="s">
        <v>1859</v>
      </c>
      <c r="Z36" t="s">
        <v>1860</v>
      </c>
      <c r="AA36" t="s">
        <v>1861</v>
      </c>
      <c r="AB36" t="s">
        <v>1862</v>
      </c>
      <c r="AC36" t="s">
        <v>1863</v>
      </c>
      <c r="AD36" t="s">
        <v>1864</v>
      </c>
      <c r="AE36" t="s">
        <v>1865</v>
      </c>
      <c r="AF36" t="s">
        <v>1866</v>
      </c>
      <c r="AG36" t="s">
        <v>1867</v>
      </c>
      <c r="AH36" t="s">
        <v>1868</v>
      </c>
      <c r="AI36" t="s">
        <v>1869</v>
      </c>
      <c r="AJ36" t="s">
        <v>1870</v>
      </c>
      <c r="AK36" t="s">
        <v>1871</v>
      </c>
      <c r="AL36" t="s">
        <v>1872</v>
      </c>
      <c r="AM36" t="s">
        <v>290</v>
      </c>
    </row>
    <row r="37" spans="1:39" x14ac:dyDescent="0.45">
      <c r="A37" s="1" t="s">
        <v>1873</v>
      </c>
      <c r="B37" t="s">
        <v>290</v>
      </c>
      <c r="C37" t="s">
        <v>290</v>
      </c>
      <c r="D37" t="s">
        <v>290</v>
      </c>
      <c r="E37" t="s">
        <v>290</v>
      </c>
      <c r="F37" t="s">
        <v>290</v>
      </c>
      <c r="G37" t="s">
        <v>290</v>
      </c>
      <c r="H37" t="s">
        <v>290</v>
      </c>
      <c r="I37" t="s">
        <v>290</v>
      </c>
      <c r="J37" t="s">
        <v>290</v>
      </c>
      <c r="K37" t="s">
        <v>1874</v>
      </c>
      <c r="L37" t="s">
        <v>1875</v>
      </c>
      <c r="M37" t="s">
        <v>1876</v>
      </c>
      <c r="N37" t="s">
        <v>1877</v>
      </c>
      <c r="O37" t="s">
        <v>1878</v>
      </c>
      <c r="P37" t="s">
        <v>1879</v>
      </c>
      <c r="Q37" t="s">
        <v>1880</v>
      </c>
      <c r="R37" t="s">
        <v>1881</v>
      </c>
      <c r="S37" t="s">
        <v>1882</v>
      </c>
      <c r="T37" t="s">
        <v>1883</v>
      </c>
      <c r="U37" t="s">
        <v>1884</v>
      </c>
      <c r="V37" t="s">
        <v>1885</v>
      </c>
      <c r="W37" t="s">
        <v>1886</v>
      </c>
      <c r="X37" t="s">
        <v>304</v>
      </c>
      <c r="Y37" t="s">
        <v>305</v>
      </c>
      <c r="Z37" t="s">
        <v>306</v>
      </c>
      <c r="AA37" t="s">
        <v>307</v>
      </c>
      <c r="AB37" t="s">
        <v>308</v>
      </c>
      <c r="AC37" t="s">
        <v>309</v>
      </c>
      <c r="AD37" t="s">
        <v>310</v>
      </c>
      <c r="AE37" t="s">
        <v>311</v>
      </c>
      <c r="AF37" t="s">
        <v>312</v>
      </c>
      <c r="AG37" t="s">
        <v>313</v>
      </c>
      <c r="AH37" t="s">
        <v>314</v>
      </c>
      <c r="AI37" t="s">
        <v>315</v>
      </c>
      <c r="AJ37" t="s">
        <v>316</v>
      </c>
      <c r="AK37" t="s">
        <v>317</v>
      </c>
      <c r="AL37" t="s">
        <v>318</v>
      </c>
      <c r="AM37" t="s">
        <v>319</v>
      </c>
    </row>
    <row r="38" spans="1:39" x14ac:dyDescent="0.45">
      <c r="A38" s="1" t="s">
        <v>1887</v>
      </c>
      <c r="B38" t="s">
        <v>290</v>
      </c>
      <c r="C38" t="s">
        <v>290</v>
      </c>
      <c r="D38" t="s">
        <v>290</v>
      </c>
      <c r="E38" t="s">
        <v>290</v>
      </c>
      <c r="F38" t="s">
        <v>290</v>
      </c>
      <c r="G38" t="s">
        <v>290</v>
      </c>
      <c r="H38" t="s">
        <v>290</v>
      </c>
      <c r="I38" t="s">
        <v>290</v>
      </c>
      <c r="J38" t="s">
        <v>290</v>
      </c>
      <c r="K38" t="s">
        <v>1542</v>
      </c>
      <c r="L38" t="s">
        <v>1543</v>
      </c>
      <c r="M38" t="s">
        <v>1544</v>
      </c>
      <c r="N38" t="s">
        <v>1545</v>
      </c>
      <c r="O38" t="s">
        <v>1546</v>
      </c>
      <c r="P38" t="s">
        <v>1547</v>
      </c>
      <c r="Q38" t="s">
        <v>1548</v>
      </c>
      <c r="R38" t="s">
        <v>1549</v>
      </c>
      <c r="S38" t="s">
        <v>1550</v>
      </c>
      <c r="T38" t="s">
        <v>1551</v>
      </c>
      <c r="U38" t="s">
        <v>1552</v>
      </c>
      <c r="V38" t="s">
        <v>1553</v>
      </c>
      <c r="W38" t="s">
        <v>1554</v>
      </c>
      <c r="X38" t="s">
        <v>1555</v>
      </c>
      <c r="Y38" t="s">
        <v>1556</v>
      </c>
      <c r="Z38" t="s">
        <v>1557</v>
      </c>
      <c r="AA38" t="s">
        <v>1558</v>
      </c>
      <c r="AB38" t="s">
        <v>1559</v>
      </c>
      <c r="AC38" t="s">
        <v>1560</v>
      </c>
      <c r="AD38" t="s">
        <v>1561</v>
      </c>
      <c r="AE38" t="s">
        <v>1562</v>
      </c>
      <c r="AF38" t="s">
        <v>1563</v>
      </c>
      <c r="AG38" t="s">
        <v>1564</v>
      </c>
      <c r="AH38" t="s">
        <v>1565</v>
      </c>
      <c r="AI38" t="s">
        <v>1566</v>
      </c>
      <c r="AJ38" t="s">
        <v>1567</v>
      </c>
      <c r="AK38" t="s">
        <v>1568</v>
      </c>
      <c r="AL38" t="s">
        <v>1569</v>
      </c>
      <c r="AM38" t="s">
        <v>1570</v>
      </c>
    </row>
    <row r="39" spans="1:39" x14ac:dyDescent="0.45">
      <c r="A39" s="1" t="s">
        <v>1888</v>
      </c>
      <c r="B39" t="s">
        <v>290</v>
      </c>
      <c r="C39" t="s">
        <v>290</v>
      </c>
      <c r="D39" t="s">
        <v>290</v>
      </c>
      <c r="E39" t="s">
        <v>290</v>
      </c>
      <c r="F39" t="s">
        <v>290</v>
      </c>
      <c r="G39" t="s">
        <v>290</v>
      </c>
      <c r="H39" t="s">
        <v>290</v>
      </c>
      <c r="I39" t="s">
        <v>290</v>
      </c>
      <c r="J39" t="s">
        <v>290</v>
      </c>
      <c r="K39" t="s">
        <v>290</v>
      </c>
      <c r="L39" t="s">
        <v>290</v>
      </c>
      <c r="M39" t="s">
        <v>290</v>
      </c>
      <c r="N39" t="s">
        <v>290</v>
      </c>
      <c r="O39" t="s">
        <v>290</v>
      </c>
      <c r="P39" t="s">
        <v>290</v>
      </c>
      <c r="Q39" t="s">
        <v>290</v>
      </c>
      <c r="R39" t="s">
        <v>290</v>
      </c>
      <c r="S39" t="s">
        <v>290</v>
      </c>
      <c r="T39" t="s">
        <v>290</v>
      </c>
      <c r="U39" t="s">
        <v>290</v>
      </c>
      <c r="V39" t="s">
        <v>290</v>
      </c>
      <c r="W39" t="s">
        <v>290</v>
      </c>
      <c r="X39" t="s">
        <v>290</v>
      </c>
      <c r="Y39" t="s">
        <v>290</v>
      </c>
      <c r="Z39" t="s">
        <v>290</v>
      </c>
      <c r="AA39" t="s">
        <v>290</v>
      </c>
      <c r="AB39" t="s">
        <v>290</v>
      </c>
      <c r="AC39" t="s">
        <v>290</v>
      </c>
      <c r="AD39" t="s">
        <v>290</v>
      </c>
      <c r="AE39" t="s">
        <v>290</v>
      </c>
      <c r="AF39" t="s">
        <v>290</v>
      </c>
      <c r="AG39" t="s">
        <v>290</v>
      </c>
      <c r="AH39" t="s">
        <v>290</v>
      </c>
      <c r="AI39" t="s">
        <v>290</v>
      </c>
      <c r="AJ39" t="s">
        <v>290</v>
      </c>
      <c r="AK39" t="s">
        <v>290</v>
      </c>
      <c r="AL39" t="s">
        <v>290</v>
      </c>
      <c r="AM39" t="s">
        <v>290</v>
      </c>
    </row>
    <row r="40" spans="1:39" x14ac:dyDescent="0.45">
      <c r="A40" s="1" t="s">
        <v>1889</v>
      </c>
      <c r="B40" t="s">
        <v>290</v>
      </c>
      <c r="C40" t="s">
        <v>290</v>
      </c>
      <c r="D40" t="s">
        <v>290</v>
      </c>
      <c r="E40" t="s">
        <v>290</v>
      </c>
      <c r="F40" t="s">
        <v>290</v>
      </c>
      <c r="G40" t="s">
        <v>290</v>
      </c>
      <c r="H40" t="s">
        <v>290</v>
      </c>
      <c r="I40" t="s">
        <v>290</v>
      </c>
      <c r="J40" t="s">
        <v>290</v>
      </c>
      <c r="K40" t="s">
        <v>1542</v>
      </c>
      <c r="L40" t="s">
        <v>1543</v>
      </c>
      <c r="M40" t="s">
        <v>1544</v>
      </c>
      <c r="N40" t="s">
        <v>1545</v>
      </c>
      <c r="O40" t="s">
        <v>1546</v>
      </c>
      <c r="P40" t="s">
        <v>1547</v>
      </c>
      <c r="Q40" t="s">
        <v>1548</v>
      </c>
      <c r="R40" t="s">
        <v>1549</v>
      </c>
      <c r="S40" t="s">
        <v>1550</v>
      </c>
      <c r="T40" t="s">
        <v>1551</v>
      </c>
      <c r="U40" t="s">
        <v>1552</v>
      </c>
      <c r="V40" t="s">
        <v>1553</v>
      </c>
      <c r="W40" t="s">
        <v>1554</v>
      </c>
      <c r="X40" t="s">
        <v>1555</v>
      </c>
      <c r="Y40" t="s">
        <v>1556</v>
      </c>
      <c r="Z40" t="s">
        <v>1557</v>
      </c>
      <c r="AA40" t="s">
        <v>1558</v>
      </c>
      <c r="AB40" t="s">
        <v>1559</v>
      </c>
      <c r="AC40" t="s">
        <v>1560</v>
      </c>
      <c r="AD40" t="s">
        <v>1561</v>
      </c>
      <c r="AE40" t="s">
        <v>1562</v>
      </c>
      <c r="AF40" t="s">
        <v>1563</v>
      </c>
      <c r="AG40" t="s">
        <v>1564</v>
      </c>
      <c r="AH40" t="s">
        <v>1565</v>
      </c>
      <c r="AI40" t="s">
        <v>1566</v>
      </c>
      <c r="AJ40" t="s">
        <v>1567</v>
      </c>
      <c r="AK40" t="s">
        <v>1568</v>
      </c>
      <c r="AL40" t="s">
        <v>1569</v>
      </c>
      <c r="AM40" t="s">
        <v>1570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29"/>
  <sheetViews>
    <sheetView workbookViewId="0"/>
  </sheetViews>
  <sheetFormatPr defaultRowHeight="14.25" x14ac:dyDescent="0.45"/>
  <sheetData>
    <row r="1" spans="1:39" x14ac:dyDescent="0.45">
      <c r="B1" s="1" t="s">
        <v>396</v>
      </c>
      <c r="C1" s="1" t="s">
        <v>397</v>
      </c>
      <c r="D1" s="1" t="s">
        <v>398</v>
      </c>
      <c r="E1" s="1" t="s">
        <v>399</v>
      </c>
      <c r="F1" s="1" t="s">
        <v>400</v>
      </c>
      <c r="G1" s="1" t="s">
        <v>401</v>
      </c>
      <c r="H1" s="1" t="s">
        <v>402</v>
      </c>
      <c r="I1" s="1" t="s">
        <v>403</v>
      </c>
      <c r="J1" s="1" t="s">
        <v>404</v>
      </c>
      <c r="K1" s="1" t="s">
        <v>405</v>
      </c>
      <c r="L1" s="1" t="s">
        <v>406</v>
      </c>
      <c r="M1" s="1" t="s">
        <v>407</v>
      </c>
      <c r="N1" s="1" t="s">
        <v>408</v>
      </c>
      <c r="O1" s="1" t="s">
        <v>409</v>
      </c>
      <c r="P1" s="1" t="s">
        <v>410</v>
      </c>
      <c r="Q1" s="1" t="s">
        <v>411</v>
      </c>
      <c r="R1" s="1" t="s">
        <v>412</v>
      </c>
      <c r="S1" s="1" t="s">
        <v>413</v>
      </c>
      <c r="T1" s="1" t="s">
        <v>414</v>
      </c>
      <c r="U1" s="1" t="s">
        <v>415</v>
      </c>
      <c r="V1" s="1" t="s">
        <v>416</v>
      </c>
      <c r="W1" s="1" t="s">
        <v>417</v>
      </c>
      <c r="X1" s="1" t="s">
        <v>9</v>
      </c>
      <c r="Y1" s="1" t="s">
        <v>10</v>
      </c>
      <c r="Z1" s="1" t="s">
        <v>11</v>
      </c>
      <c r="AA1" s="1" t="s">
        <v>12</v>
      </c>
      <c r="AB1" s="1" t="s">
        <v>13</v>
      </c>
      <c r="AC1" s="1" t="s">
        <v>14</v>
      </c>
      <c r="AD1" s="1" t="s">
        <v>15</v>
      </c>
      <c r="AE1" s="1" t="s">
        <v>16</v>
      </c>
      <c r="AF1" s="1" t="s">
        <v>17</v>
      </c>
      <c r="AG1" s="1" t="s">
        <v>18</v>
      </c>
      <c r="AH1" s="1" t="s">
        <v>19</v>
      </c>
      <c r="AI1" s="1" t="s">
        <v>20</v>
      </c>
      <c r="AJ1" s="1" t="s">
        <v>21</v>
      </c>
      <c r="AK1" s="1" t="s">
        <v>22</v>
      </c>
      <c r="AL1" s="1" t="s">
        <v>23</v>
      </c>
      <c r="AM1" s="1" t="s">
        <v>24</v>
      </c>
    </row>
    <row r="2" spans="1:39" x14ac:dyDescent="0.45">
      <c r="A2" s="1" t="s">
        <v>1047</v>
      </c>
      <c r="B2" t="s">
        <v>290</v>
      </c>
      <c r="C2" t="s">
        <v>290</v>
      </c>
      <c r="D2" t="s">
        <v>290</v>
      </c>
      <c r="E2" t="s">
        <v>290</v>
      </c>
      <c r="F2" t="s">
        <v>1050</v>
      </c>
      <c r="G2" t="s">
        <v>1051</v>
      </c>
      <c r="H2" t="s">
        <v>1052</v>
      </c>
      <c r="I2" t="s">
        <v>1053</v>
      </c>
      <c r="J2" t="s">
        <v>1890</v>
      </c>
      <c r="K2" t="s">
        <v>1055</v>
      </c>
      <c r="L2" t="s">
        <v>1056</v>
      </c>
      <c r="M2" t="s">
        <v>1891</v>
      </c>
      <c r="N2" t="s">
        <v>1892</v>
      </c>
      <c r="O2" t="s">
        <v>1058</v>
      </c>
      <c r="P2" t="s">
        <v>1059</v>
      </c>
      <c r="Q2" t="s">
        <v>1893</v>
      </c>
      <c r="R2" t="s">
        <v>1061</v>
      </c>
      <c r="S2" t="s">
        <v>1062</v>
      </c>
      <c r="T2" t="s">
        <v>1063</v>
      </c>
      <c r="U2" t="s">
        <v>1064</v>
      </c>
      <c r="V2" t="s">
        <v>1065</v>
      </c>
      <c r="W2" t="s">
        <v>1066</v>
      </c>
      <c r="X2" t="s">
        <v>224</v>
      </c>
      <c r="Y2" t="s">
        <v>225</v>
      </c>
      <c r="Z2" t="s">
        <v>226</v>
      </c>
      <c r="AA2" t="s">
        <v>227</v>
      </c>
      <c r="AB2" t="s">
        <v>290</v>
      </c>
      <c r="AC2" t="s">
        <v>229</v>
      </c>
      <c r="AD2" t="s">
        <v>230</v>
      </c>
      <c r="AE2" t="s">
        <v>231</v>
      </c>
      <c r="AF2" t="s">
        <v>232</v>
      </c>
      <c r="AG2" t="s">
        <v>233</v>
      </c>
      <c r="AH2" t="s">
        <v>234</v>
      </c>
      <c r="AI2" t="s">
        <v>235</v>
      </c>
      <c r="AJ2" t="s">
        <v>236</v>
      </c>
      <c r="AK2" t="s">
        <v>237</v>
      </c>
      <c r="AL2" t="s">
        <v>238</v>
      </c>
      <c r="AM2" t="s">
        <v>239</v>
      </c>
    </row>
    <row r="3" spans="1:39" x14ac:dyDescent="0.45">
      <c r="A3" s="1" t="s">
        <v>734</v>
      </c>
      <c r="B3" t="s">
        <v>290</v>
      </c>
      <c r="C3" t="s">
        <v>290</v>
      </c>
      <c r="D3" t="s">
        <v>290</v>
      </c>
      <c r="E3" t="s">
        <v>290</v>
      </c>
      <c r="F3" t="s">
        <v>666</v>
      </c>
      <c r="G3" t="s">
        <v>667</v>
      </c>
      <c r="H3" t="s">
        <v>668</v>
      </c>
      <c r="I3" t="s">
        <v>669</v>
      </c>
      <c r="J3" t="s">
        <v>735</v>
      </c>
      <c r="K3" t="s">
        <v>736</v>
      </c>
      <c r="L3" t="s">
        <v>737</v>
      </c>
      <c r="M3" t="s">
        <v>219</v>
      </c>
      <c r="N3" t="s">
        <v>628</v>
      </c>
      <c r="O3" t="s">
        <v>738</v>
      </c>
      <c r="P3" t="s">
        <v>739</v>
      </c>
      <c r="Q3" t="s">
        <v>740</v>
      </c>
      <c r="R3" t="s">
        <v>741</v>
      </c>
      <c r="S3" t="s">
        <v>742</v>
      </c>
      <c r="T3" t="s">
        <v>743</v>
      </c>
      <c r="U3" t="s">
        <v>744</v>
      </c>
      <c r="V3" t="s">
        <v>745</v>
      </c>
      <c r="W3" t="s">
        <v>746</v>
      </c>
      <c r="X3" t="s">
        <v>209</v>
      </c>
      <c r="Y3" t="s">
        <v>210</v>
      </c>
      <c r="Z3" t="s">
        <v>211</v>
      </c>
      <c r="AA3" t="s">
        <v>212</v>
      </c>
      <c r="AB3" t="s">
        <v>213</v>
      </c>
      <c r="AC3" t="s">
        <v>214</v>
      </c>
      <c r="AD3" t="s">
        <v>215</v>
      </c>
      <c r="AE3" t="s">
        <v>216</v>
      </c>
      <c r="AF3" t="s">
        <v>217</v>
      </c>
      <c r="AG3" t="s">
        <v>218</v>
      </c>
      <c r="AH3" t="s">
        <v>219</v>
      </c>
      <c r="AI3" t="s">
        <v>220</v>
      </c>
      <c r="AJ3" t="s">
        <v>221</v>
      </c>
      <c r="AK3" t="s">
        <v>222</v>
      </c>
      <c r="AL3" t="s">
        <v>220</v>
      </c>
      <c r="AM3" t="s">
        <v>211</v>
      </c>
    </row>
    <row r="4" spans="1:39" x14ac:dyDescent="0.45">
      <c r="A4" s="1" t="s">
        <v>1894</v>
      </c>
      <c r="B4" t="s">
        <v>290</v>
      </c>
      <c r="C4" t="s">
        <v>290</v>
      </c>
      <c r="D4" t="s">
        <v>290</v>
      </c>
      <c r="E4" t="s">
        <v>290</v>
      </c>
      <c r="F4" t="s">
        <v>290</v>
      </c>
      <c r="G4" t="s">
        <v>290</v>
      </c>
      <c r="H4" t="s">
        <v>290</v>
      </c>
      <c r="I4" t="s">
        <v>1895</v>
      </c>
      <c r="J4" t="s">
        <v>1896</v>
      </c>
      <c r="K4" t="s">
        <v>1897</v>
      </c>
      <c r="L4" t="s">
        <v>1891</v>
      </c>
      <c r="M4" t="s">
        <v>908</v>
      </c>
      <c r="N4" t="s">
        <v>1898</v>
      </c>
      <c r="O4" t="s">
        <v>1899</v>
      </c>
      <c r="P4" t="s">
        <v>1900</v>
      </c>
      <c r="Q4" t="s">
        <v>1901</v>
      </c>
      <c r="R4" t="s">
        <v>1902</v>
      </c>
      <c r="S4" t="s">
        <v>716</v>
      </c>
      <c r="T4" t="s">
        <v>1903</v>
      </c>
      <c r="U4" t="s">
        <v>1904</v>
      </c>
      <c r="V4" t="s">
        <v>1905</v>
      </c>
      <c r="W4" t="s">
        <v>1906</v>
      </c>
      <c r="X4" t="s">
        <v>1907</v>
      </c>
      <c r="Y4" t="s">
        <v>1908</v>
      </c>
      <c r="Z4" t="s">
        <v>1909</v>
      </c>
      <c r="AA4" t="s">
        <v>1910</v>
      </c>
      <c r="AB4" t="s">
        <v>673</v>
      </c>
      <c r="AC4" t="s">
        <v>1911</v>
      </c>
      <c r="AD4" t="s">
        <v>1912</v>
      </c>
      <c r="AE4" t="s">
        <v>1913</v>
      </c>
      <c r="AF4" t="s">
        <v>907</v>
      </c>
      <c r="AG4" t="s">
        <v>1914</v>
      </c>
      <c r="AH4" t="s">
        <v>1915</v>
      </c>
      <c r="AI4" t="s">
        <v>1916</v>
      </c>
      <c r="AJ4" t="s">
        <v>1917</v>
      </c>
      <c r="AK4" t="s">
        <v>1918</v>
      </c>
      <c r="AL4" t="s">
        <v>1919</v>
      </c>
      <c r="AM4" t="s">
        <v>1920</v>
      </c>
    </row>
    <row r="5" spans="1:39" x14ac:dyDescent="0.45">
      <c r="A5" s="1" t="s">
        <v>1921</v>
      </c>
      <c r="B5" t="s">
        <v>290</v>
      </c>
      <c r="C5" t="s">
        <v>290</v>
      </c>
      <c r="D5" t="s">
        <v>290</v>
      </c>
      <c r="E5" t="s">
        <v>290</v>
      </c>
      <c r="F5" t="s">
        <v>290</v>
      </c>
      <c r="G5" t="s">
        <v>290</v>
      </c>
      <c r="H5" t="s">
        <v>290</v>
      </c>
      <c r="I5" t="s">
        <v>290</v>
      </c>
      <c r="J5" t="s">
        <v>290</v>
      </c>
      <c r="K5" t="s">
        <v>290</v>
      </c>
      <c r="L5" t="s">
        <v>290</v>
      </c>
      <c r="M5" t="s">
        <v>290</v>
      </c>
      <c r="N5" t="s">
        <v>290</v>
      </c>
      <c r="O5" t="s">
        <v>290</v>
      </c>
      <c r="P5" t="s">
        <v>290</v>
      </c>
      <c r="Q5" t="s">
        <v>290</v>
      </c>
      <c r="R5" t="s">
        <v>290</v>
      </c>
      <c r="S5" t="s">
        <v>290</v>
      </c>
      <c r="T5" t="s">
        <v>290</v>
      </c>
      <c r="U5" t="s">
        <v>290</v>
      </c>
      <c r="V5" t="s">
        <v>290</v>
      </c>
      <c r="W5" t="s">
        <v>290</v>
      </c>
      <c r="X5" t="s">
        <v>290</v>
      </c>
      <c r="Y5" t="s">
        <v>1922</v>
      </c>
      <c r="Z5" t="s">
        <v>1923</v>
      </c>
      <c r="AA5" t="s">
        <v>731</v>
      </c>
      <c r="AB5" t="s">
        <v>1924</v>
      </c>
      <c r="AC5" t="s">
        <v>1482</v>
      </c>
      <c r="AD5" t="s">
        <v>1925</v>
      </c>
      <c r="AE5" t="s">
        <v>1926</v>
      </c>
      <c r="AF5" t="s">
        <v>754</v>
      </c>
      <c r="AG5" t="s">
        <v>1927</v>
      </c>
      <c r="AH5" t="s">
        <v>1928</v>
      </c>
      <c r="AI5" t="s">
        <v>1506</v>
      </c>
      <c r="AJ5" t="s">
        <v>826</v>
      </c>
      <c r="AK5" t="s">
        <v>1453</v>
      </c>
      <c r="AL5" t="s">
        <v>1929</v>
      </c>
      <c r="AM5" t="s">
        <v>1930</v>
      </c>
    </row>
    <row r="6" spans="1:39" x14ac:dyDescent="0.45">
      <c r="A6" s="1" t="s">
        <v>1931</v>
      </c>
      <c r="B6" t="s">
        <v>290</v>
      </c>
      <c r="C6" t="s">
        <v>290</v>
      </c>
      <c r="D6" t="s">
        <v>290</v>
      </c>
      <c r="E6" t="s">
        <v>290</v>
      </c>
      <c r="F6" t="s">
        <v>1911</v>
      </c>
      <c r="G6" t="s">
        <v>1016</v>
      </c>
      <c r="H6" t="s">
        <v>1932</v>
      </c>
      <c r="I6" t="s">
        <v>1594</v>
      </c>
      <c r="J6" t="s">
        <v>1933</v>
      </c>
      <c r="K6" t="s">
        <v>1934</v>
      </c>
      <c r="L6" t="s">
        <v>1935</v>
      </c>
      <c r="M6" t="s">
        <v>1936</v>
      </c>
      <c r="N6" t="s">
        <v>1937</v>
      </c>
      <c r="O6" t="s">
        <v>1051</v>
      </c>
      <c r="P6" t="s">
        <v>1938</v>
      </c>
      <c r="Q6" t="s">
        <v>1939</v>
      </c>
      <c r="R6" t="s">
        <v>1940</v>
      </c>
      <c r="S6" t="s">
        <v>1941</v>
      </c>
      <c r="T6" t="s">
        <v>1942</v>
      </c>
      <c r="U6" t="s">
        <v>1943</v>
      </c>
      <c r="V6" t="s">
        <v>1944</v>
      </c>
      <c r="W6" t="s">
        <v>1945</v>
      </c>
      <c r="X6" t="s">
        <v>1946</v>
      </c>
      <c r="Y6" t="s">
        <v>1595</v>
      </c>
      <c r="Z6" t="s">
        <v>1947</v>
      </c>
      <c r="AA6" t="s">
        <v>1920</v>
      </c>
      <c r="AB6" t="s">
        <v>1948</v>
      </c>
      <c r="AC6" t="s">
        <v>1682</v>
      </c>
      <c r="AD6" t="s">
        <v>1949</v>
      </c>
      <c r="AE6" t="s">
        <v>1950</v>
      </c>
      <c r="AF6" t="s">
        <v>725</v>
      </c>
      <c r="AG6" t="s">
        <v>1951</v>
      </c>
      <c r="AH6" t="s">
        <v>1952</v>
      </c>
      <c r="AI6" t="s">
        <v>1953</v>
      </c>
      <c r="AJ6" t="s">
        <v>1598</v>
      </c>
      <c r="AK6" t="s">
        <v>1954</v>
      </c>
      <c r="AL6" t="s">
        <v>1955</v>
      </c>
      <c r="AM6" t="s">
        <v>1956</v>
      </c>
    </row>
    <row r="7" spans="1:39" x14ac:dyDescent="0.45">
      <c r="A7" s="1" t="s">
        <v>1957</v>
      </c>
      <c r="B7" t="s">
        <v>290</v>
      </c>
      <c r="C7" t="s">
        <v>290</v>
      </c>
      <c r="D7" t="s">
        <v>290</v>
      </c>
      <c r="E7" t="s">
        <v>290</v>
      </c>
      <c r="F7" t="s">
        <v>290</v>
      </c>
      <c r="G7" t="s">
        <v>290</v>
      </c>
      <c r="H7" t="s">
        <v>290</v>
      </c>
      <c r="I7" t="s">
        <v>290</v>
      </c>
      <c r="J7" t="s">
        <v>290</v>
      </c>
      <c r="K7" t="s">
        <v>290</v>
      </c>
      <c r="L7" t="s">
        <v>290</v>
      </c>
      <c r="M7" t="s">
        <v>290</v>
      </c>
      <c r="N7" t="s">
        <v>290</v>
      </c>
      <c r="O7" t="s">
        <v>290</v>
      </c>
      <c r="P7" t="s">
        <v>290</v>
      </c>
      <c r="Q7" t="s">
        <v>290</v>
      </c>
      <c r="R7" t="s">
        <v>290</v>
      </c>
      <c r="S7" t="s">
        <v>290</v>
      </c>
      <c r="T7" t="s">
        <v>290</v>
      </c>
      <c r="U7" t="s">
        <v>290</v>
      </c>
      <c r="V7" t="s">
        <v>290</v>
      </c>
      <c r="W7" t="s">
        <v>290</v>
      </c>
      <c r="X7" t="s">
        <v>290</v>
      </c>
      <c r="Y7" t="s">
        <v>1958</v>
      </c>
      <c r="Z7" t="s">
        <v>1959</v>
      </c>
      <c r="AA7" t="s">
        <v>1960</v>
      </c>
      <c r="AB7" t="s">
        <v>1915</v>
      </c>
      <c r="AC7" t="s">
        <v>1961</v>
      </c>
      <c r="AD7" t="s">
        <v>1962</v>
      </c>
      <c r="AE7" t="s">
        <v>1963</v>
      </c>
      <c r="AF7" t="s">
        <v>1964</v>
      </c>
      <c r="AG7" t="s">
        <v>934</v>
      </c>
      <c r="AH7" t="s">
        <v>1965</v>
      </c>
      <c r="AI7" t="s">
        <v>1596</v>
      </c>
      <c r="AJ7" t="s">
        <v>1966</v>
      </c>
      <c r="AK7" t="s">
        <v>1967</v>
      </c>
      <c r="AL7" t="s">
        <v>1968</v>
      </c>
      <c r="AM7" t="s">
        <v>1905</v>
      </c>
    </row>
    <row r="8" spans="1:39" x14ac:dyDescent="0.45">
      <c r="A8" s="1" t="s">
        <v>1296</v>
      </c>
      <c r="B8" t="s">
        <v>290</v>
      </c>
      <c r="C8" t="s">
        <v>290</v>
      </c>
      <c r="D8" t="s">
        <v>290</v>
      </c>
      <c r="E8" t="s">
        <v>290</v>
      </c>
      <c r="F8" t="s">
        <v>925</v>
      </c>
      <c r="G8" t="s">
        <v>1969</v>
      </c>
      <c r="H8" t="s">
        <v>1970</v>
      </c>
      <c r="I8" t="s">
        <v>1912</v>
      </c>
      <c r="J8" t="s">
        <v>1971</v>
      </c>
      <c r="K8" t="s">
        <v>1972</v>
      </c>
      <c r="L8" t="s">
        <v>1973</v>
      </c>
      <c r="M8" t="s">
        <v>1974</v>
      </c>
      <c r="N8" t="s">
        <v>1975</v>
      </c>
      <c r="O8" t="s">
        <v>1976</v>
      </c>
      <c r="P8" t="s">
        <v>1977</v>
      </c>
      <c r="Q8" t="s">
        <v>1978</v>
      </c>
      <c r="R8" t="s">
        <v>1979</v>
      </c>
      <c r="S8" t="s">
        <v>1051</v>
      </c>
      <c r="T8" t="s">
        <v>1905</v>
      </c>
      <c r="U8" t="s">
        <v>1980</v>
      </c>
      <c r="V8" t="s">
        <v>1981</v>
      </c>
      <c r="W8" t="s">
        <v>1982</v>
      </c>
      <c r="X8" t="s">
        <v>717</v>
      </c>
      <c r="Y8" t="s">
        <v>1601</v>
      </c>
      <c r="Z8" t="s">
        <v>1983</v>
      </c>
      <c r="AA8" t="s">
        <v>941</v>
      </c>
      <c r="AB8" t="s">
        <v>1984</v>
      </c>
      <c r="AC8" t="s">
        <v>906</v>
      </c>
      <c r="AD8" t="s">
        <v>923</v>
      </c>
      <c r="AE8" t="s">
        <v>1985</v>
      </c>
      <c r="AF8" t="s">
        <v>1777</v>
      </c>
      <c r="AG8" t="s">
        <v>1986</v>
      </c>
      <c r="AH8" t="s">
        <v>1987</v>
      </c>
      <c r="AI8" t="s">
        <v>1949</v>
      </c>
      <c r="AJ8" t="s">
        <v>1452</v>
      </c>
      <c r="AK8" t="s">
        <v>1617</v>
      </c>
      <c r="AL8" t="s">
        <v>1988</v>
      </c>
      <c r="AM8" t="s">
        <v>1989</v>
      </c>
    </row>
    <row r="9" spans="1:39" x14ac:dyDescent="0.45">
      <c r="A9" s="1" t="s">
        <v>1571</v>
      </c>
      <c r="B9" t="s">
        <v>290</v>
      </c>
      <c r="C9" t="s">
        <v>290</v>
      </c>
      <c r="D9" t="s">
        <v>290</v>
      </c>
      <c r="E9" t="s">
        <v>290</v>
      </c>
      <c r="F9" t="s">
        <v>290</v>
      </c>
      <c r="G9" t="s">
        <v>290</v>
      </c>
      <c r="H9" t="s">
        <v>290</v>
      </c>
      <c r="I9" t="s">
        <v>290</v>
      </c>
      <c r="J9" t="s">
        <v>290</v>
      </c>
      <c r="K9" t="s">
        <v>290</v>
      </c>
      <c r="L9" t="s">
        <v>290</v>
      </c>
      <c r="M9" t="s">
        <v>290</v>
      </c>
      <c r="N9" t="s">
        <v>290</v>
      </c>
      <c r="O9" t="s">
        <v>290</v>
      </c>
      <c r="P9" t="s">
        <v>290</v>
      </c>
      <c r="Q9" t="s">
        <v>290</v>
      </c>
      <c r="R9" t="s">
        <v>290</v>
      </c>
      <c r="S9" t="s">
        <v>290</v>
      </c>
      <c r="T9" t="s">
        <v>290</v>
      </c>
      <c r="U9" t="s">
        <v>290</v>
      </c>
      <c r="V9" t="s">
        <v>290</v>
      </c>
      <c r="W9" t="s">
        <v>290</v>
      </c>
      <c r="X9" t="s">
        <v>290</v>
      </c>
      <c r="Y9" t="s">
        <v>290</v>
      </c>
      <c r="Z9" t="s">
        <v>290</v>
      </c>
      <c r="AA9" t="s">
        <v>290</v>
      </c>
      <c r="AB9" t="s">
        <v>290</v>
      </c>
      <c r="AC9" t="s">
        <v>937</v>
      </c>
      <c r="AD9" t="s">
        <v>1990</v>
      </c>
      <c r="AE9" t="s">
        <v>1905</v>
      </c>
      <c r="AF9" t="s">
        <v>1910</v>
      </c>
      <c r="AG9" t="s">
        <v>1991</v>
      </c>
      <c r="AH9" t="s">
        <v>1992</v>
      </c>
      <c r="AI9" t="s">
        <v>1965</v>
      </c>
      <c r="AJ9" t="s">
        <v>1895</v>
      </c>
      <c r="AK9" t="s">
        <v>1014</v>
      </c>
      <c r="AL9" t="s">
        <v>1689</v>
      </c>
      <c r="AM9" t="s">
        <v>1465</v>
      </c>
    </row>
    <row r="10" spans="1:39" x14ac:dyDescent="0.45">
      <c r="A10" s="1" t="s">
        <v>1993</v>
      </c>
      <c r="B10" t="s">
        <v>290</v>
      </c>
      <c r="C10" t="s">
        <v>290</v>
      </c>
      <c r="D10" t="s">
        <v>290</v>
      </c>
      <c r="E10" t="s">
        <v>290</v>
      </c>
      <c r="F10" t="s">
        <v>290</v>
      </c>
      <c r="G10" t="s">
        <v>290</v>
      </c>
      <c r="H10" t="s">
        <v>290</v>
      </c>
      <c r="I10" t="s">
        <v>290</v>
      </c>
      <c r="J10" t="s">
        <v>290</v>
      </c>
      <c r="K10" t="s">
        <v>290</v>
      </c>
      <c r="L10" t="s">
        <v>290</v>
      </c>
      <c r="M10" t="s">
        <v>290</v>
      </c>
      <c r="N10" t="s">
        <v>290</v>
      </c>
      <c r="O10" t="s">
        <v>290</v>
      </c>
      <c r="P10" t="s">
        <v>290</v>
      </c>
      <c r="Q10" t="s">
        <v>290</v>
      </c>
      <c r="R10" t="s">
        <v>290</v>
      </c>
      <c r="S10" t="s">
        <v>290</v>
      </c>
      <c r="T10" t="s">
        <v>290</v>
      </c>
      <c r="U10" t="s">
        <v>1982</v>
      </c>
      <c r="V10" t="s">
        <v>1965</v>
      </c>
      <c r="W10" t="s">
        <v>290</v>
      </c>
      <c r="X10" t="s">
        <v>290</v>
      </c>
      <c r="Y10" t="s">
        <v>933</v>
      </c>
      <c r="Z10" t="s">
        <v>290</v>
      </c>
      <c r="AA10" t="s">
        <v>1593</v>
      </c>
      <c r="AB10" t="s">
        <v>1994</v>
      </c>
      <c r="AC10" t="s">
        <v>1827</v>
      </c>
      <c r="AD10" t="s">
        <v>1015</v>
      </c>
      <c r="AE10" t="s">
        <v>1995</v>
      </c>
      <c r="AF10" t="s">
        <v>1996</v>
      </c>
      <c r="AG10" t="s">
        <v>1997</v>
      </c>
      <c r="AH10" t="s">
        <v>902</v>
      </c>
      <c r="AI10" t="s">
        <v>1965</v>
      </c>
      <c r="AJ10" t="s">
        <v>1998</v>
      </c>
      <c r="AK10" t="s">
        <v>1014</v>
      </c>
      <c r="AL10" t="s">
        <v>1996</v>
      </c>
      <c r="AM10" t="s">
        <v>290</v>
      </c>
    </row>
    <row r="11" spans="1:39" x14ac:dyDescent="0.45">
      <c r="A11" s="1" t="s">
        <v>1999</v>
      </c>
      <c r="B11" t="s">
        <v>290</v>
      </c>
      <c r="C11" t="s">
        <v>290</v>
      </c>
      <c r="D11" t="s">
        <v>290</v>
      </c>
      <c r="E11" t="s">
        <v>290</v>
      </c>
      <c r="F11" t="s">
        <v>2000</v>
      </c>
      <c r="G11" t="s">
        <v>1690</v>
      </c>
      <c r="H11" t="s">
        <v>2001</v>
      </c>
      <c r="I11" t="s">
        <v>2002</v>
      </c>
      <c r="J11" t="s">
        <v>2003</v>
      </c>
      <c r="K11" t="s">
        <v>2004</v>
      </c>
      <c r="L11" t="s">
        <v>911</v>
      </c>
      <c r="M11" t="s">
        <v>732</v>
      </c>
      <c r="N11" t="s">
        <v>2005</v>
      </c>
      <c r="O11" t="s">
        <v>1977</v>
      </c>
      <c r="P11" t="s">
        <v>2006</v>
      </c>
      <c r="Q11" t="s">
        <v>1983</v>
      </c>
      <c r="R11" t="s">
        <v>2007</v>
      </c>
      <c r="S11" t="s">
        <v>2008</v>
      </c>
      <c r="T11" t="s">
        <v>2009</v>
      </c>
      <c r="U11" t="s">
        <v>2010</v>
      </c>
      <c r="V11" t="s">
        <v>1013</v>
      </c>
      <c r="W11" t="s">
        <v>2011</v>
      </c>
      <c r="X11" t="s">
        <v>2012</v>
      </c>
      <c r="Y11" t="s">
        <v>2013</v>
      </c>
      <c r="Z11" t="s">
        <v>2014</v>
      </c>
      <c r="AA11" t="s">
        <v>2015</v>
      </c>
      <c r="AB11" t="s">
        <v>2016</v>
      </c>
      <c r="AC11" t="s">
        <v>1824</v>
      </c>
      <c r="AD11" t="s">
        <v>2017</v>
      </c>
      <c r="AE11" t="s">
        <v>2018</v>
      </c>
      <c r="AF11" t="s">
        <v>2019</v>
      </c>
      <c r="AG11" t="s">
        <v>2020</v>
      </c>
      <c r="AH11" t="s">
        <v>906</v>
      </c>
      <c r="AI11" t="s">
        <v>2021</v>
      </c>
      <c r="AJ11" t="s">
        <v>2022</v>
      </c>
      <c r="AK11" t="s">
        <v>1936</v>
      </c>
      <c r="AL11" t="s">
        <v>2023</v>
      </c>
      <c r="AM11" t="s">
        <v>290</v>
      </c>
    </row>
    <row r="12" spans="1:39" x14ac:dyDescent="0.45">
      <c r="A12" s="1" t="s">
        <v>2024</v>
      </c>
      <c r="B12" t="s">
        <v>290</v>
      </c>
      <c r="C12" t="s">
        <v>290</v>
      </c>
      <c r="D12" t="s">
        <v>290</v>
      </c>
      <c r="E12" t="s">
        <v>290</v>
      </c>
      <c r="F12" t="s">
        <v>2025</v>
      </c>
      <c r="G12" t="s">
        <v>2026</v>
      </c>
      <c r="H12" t="s">
        <v>2027</v>
      </c>
      <c r="I12" t="s">
        <v>2028</v>
      </c>
      <c r="J12" t="s">
        <v>2029</v>
      </c>
      <c r="K12" t="s">
        <v>636</v>
      </c>
      <c r="L12" t="s">
        <v>2030</v>
      </c>
      <c r="M12" t="s">
        <v>2031</v>
      </c>
      <c r="N12" t="s">
        <v>2032</v>
      </c>
      <c r="O12" t="s">
        <v>1634</v>
      </c>
      <c r="P12" t="s">
        <v>2033</v>
      </c>
      <c r="Q12" t="s">
        <v>2016</v>
      </c>
      <c r="R12" t="s">
        <v>2034</v>
      </c>
      <c r="S12" t="s">
        <v>2035</v>
      </c>
      <c r="T12" t="s">
        <v>2036</v>
      </c>
      <c r="U12" t="s">
        <v>2037</v>
      </c>
      <c r="V12" t="s">
        <v>2038</v>
      </c>
      <c r="W12" t="s">
        <v>2039</v>
      </c>
      <c r="X12" t="s">
        <v>2040</v>
      </c>
      <c r="Y12" t="s">
        <v>2041</v>
      </c>
      <c r="Z12" t="s">
        <v>2042</v>
      </c>
      <c r="AA12" t="s">
        <v>2043</v>
      </c>
      <c r="AB12" t="s">
        <v>2044</v>
      </c>
      <c r="AC12" t="s">
        <v>2045</v>
      </c>
      <c r="AD12" t="s">
        <v>2046</v>
      </c>
      <c r="AE12" t="s">
        <v>579</v>
      </c>
      <c r="AF12" t="s">
        <v>2047</v>
      </c>
      <c r="AG12" t="s">
        <v>2048</v>
      </c>
      <c r="AH12" t="s">
        <v>2049</v>
      </c>
      <c r="AI12" t="s">
        <v>2050</v>
      </c>
      <c r="AJ12" t="s">
        <v>2051</v>
      </c>
      <c r="AK12" t="s">
        <v>2052</v>
      </c>
      <c r="AL12" t="s">
        <v>2053</v>
      </c>
      <c r="AM12" t="s">
        <v>2054</v>
      </c>
    </row>
    <row r="13" spans="1:39" x14ac:dyDescent="0.45">
      <c r="A13" s="1" t="s">
        <v>2055</v>
      </c>
      <c r="B13" t="s">
        <v>290</v>
      </c>
      <c r="C13" t="s">
        <v>290</v>
      </c>
      <c r="D13" t="s">
        <v>290</v>
      </c>
      <c r="E13" t="s">
        <v>290</v>
      </c>
      <c r="F13" t="s">
        <v>2056</v>
      </c>
      <c r="G13" t="s">
        <v>2057</v>
      </c>
      <c r="H13" t="s">
        <v>2058</v>
      </c>
      <c r="I13" t="s">
        <v>2059</v>
      </c>
      <c r="J13" t="s">
        <v>2060</v>
      </c>
      <c r="K13" t="s">
        <v>2061</v>
      </c>
      <c r="L13" t="s">
        <v>2062</v>
      </c>
      <c r="M13" t="s">
        <v>2063</v>
      </c>
      <c r="N13" t="s">
        <v>2064</v>
      </c>
      <c r="O13" t="s">
        <v>2065</v>
      </c>
      <c r="P13" t="s">
        <v>2066</v>
      </c>
      <c r="Q13" t="s">
        <v>2067</v>
      </c>
      <c r="R13" t="s">
        <v>2068</v>
      </c>
      <c r="S13" t="s">
        <v>2069</v>
      </c>
      <c r="T13" t="s">
        <v>2070</v>
      </c>
      <c r="U13" t="s">
        <v>2071</v>
      </c>
      <c r="V13" t="s">
        <v>2072</v>
      </c>
      <c r="W13" t="s">
        <v>2073</v>
      </c>
      <c r="X13" t="s">
        <v>2074</v>
      </c>
      <c r="Y13" t="s">
        <v>2075</v>
      </c>
      <c r="Z13" t="s">
        <v>2076</v>
      </c>
      <c r="AA13" t="s">
        <v>2077</v>
      </c>
      <c r="AB13" t="s">
        <v>2078</v>
      </c>
      <c r="AC13" t="s">
        <v>2079</v>
      </c>
      <c r="AD13" t="s">
        <v>2080</v>
      </c>
      <c r="AE13" t="s">
        <v>2081</v>
      </c>
      <c r="AF13" t="s">
        <v>2082</v>
      </c>
      <c r="AG13" t="s">
        <v>2083</v>
      </c>
      <c r="AH13" t="s">
        <v>2084</v>
      </c>
      <c r="AI13" t="s">
        <v>2085</v>
      </c>
      <c r="AJ13" t="s">
        <v>1989</v>
      </c>
      <c r="AK13" t="s">
        <v>2086</v>
      </c>
      <c r="AL13" t="s">
        <v>2087</v>
      </c>
      <c r="AM13" t="s">
        <v>2088</v>
      </c>
    </row>
    <row r="14" spans="1:39" x14ac:dyDescent="0.45">
      <c r="A14" s="1" t="s">
        <v>2089</v>
      </c>
      <c r="B14" t="s">
        <v>290</v>
      </c>
      <c r="C14" t="s">
        <v>290</v>
      </c>
      <c r="D14" t="s">
        <v>290</v>
      </c>
      <c r="E14" t="s">
        <v>290</v>
      </c>
      <c r="F14" t="s">
        <v>290</v>
      </c>
      <c r="G14" t="s">
        <v>290</v>
      </c>
      <c r="H14" t="s">
        <v>290</v>
      </c>
      <c r="I14" t="s">
        <v>290</v>
      </c>
      <c r="J14" t="s">
        <v>290</v>
      </c>
      <c r="K14" t="s">
        <v>290</v>
      </c>
      <c r="L14" t="s">
        <v>290</v>
      </c>
      <c r="M14" t="s">
        <v>1942</v>
      </c>
      <c r="N14" t="s">
        <v>290</v>
      </c>
      <c r="O14" t="s">
        <v>2018</v>
      </c>
      <c r="P14" t="s">
        <v>2090</v>
      </c>
      <c r="Q14" t="s">
        <v>902</v>
      </c>
      <c r="R14" t="s">
        <v>290</v>
      </c>
      <c r="S14" t="s">
        <v>2091</v>
      </c>
      <c r="T14" t="s">
        <v>2092</v>
      </c>
      <c r="U14" t="s">
        <v>2093</v>
      </c>
      <c r="V14" t="s">
        <v>1937</v>
      </c>
      <c r="W14" t="s">
        <v>2094</v>
      </c>
      <c r="X14" t="s">
        <v>2095</v>
      </c>
      <c r="Y14" t="s">
        <v>1937</v>
      </c>
      <c r="Z14" t="s">
        <v>2096</v>
      </c>
      <c r="AA14" t="s">
        <v>2097</v>
      </c>
      <c r="AB14" t="s">
        <v>2098</v>
      </c>
      <c r="AC14" t="s">
        <v>290</v>
      </c>
      <c r="AD14" t="s">
        <v>290</v>
      </c>
      <c r="AE14" t="s">
        <v>290</v>
      </c>
      <c r="AF14" t="s">
        <v>290</v>
      </c>
      <c r="AG14" t="s">
        <v>290</v>
      </c>
      <c r="AH14" t="s">
        <v>290</v>
      </c>
      <c r="AI14" t="s">
        <v>290</v>
      </c>
      <c r="AJ14" t="s">
        <v>290</v>
      </c>
      <c r="AK14" t="s">
        <v>290</v>
      </c>
      <c r="AL14" t="s">
        <v>290</v>
      </c>
      <c r="AM14" t="s">
        <v>290</v>
      </c>
    </row>
    <row r="15" spans="1:39" x14ac:dyDescent="0.45">
      <c r="A15" s="1" t="s">
        <v>2099</v>
      </c>
      <c r="B15" t="s">
        <v>290</v>
      </c>
      <c r="C15" t="s">
        <v>290</v>
      </c>
      <c r="D15" t="s">
        <v>290</v>
      </c>
      <c r="E15" t="s">
        <v>290</v>
      </c>
      <c r="F15" t="s">
        <v>2100</v>
      </c>
      <c r="G15" t="s">
        <v>1998</v>
      </c>
      <c r="H15" t="s">
        <v>2101</v>
      </c>
      <c r="I15" t="s">
        <v>2102</v>
      </c>
      <c r="J15" t="s">
        <v>290</v>
      </c>
      <c r="K15" t="s">
        <v>2103</v>
      </c>
      <c r="L15" t="s">
        <v>2104</v>
      </c>
      <c r="M15" t="s">
        <v>931</v>
      </c>
      <c r="N15" t="s">
        <v>2105</v>
      </c>
      <c r="O15" t="s">
        <v>2106</v>
      </c>
      <c r="P15" t="s">
        <v>2107</v>
      </c>
      <c r="Q15" t="s">
        <v>2108</v>
      </c>
      <c r="R15" t="s">
        <v>2109</v>
      </c>
      <c r="S15" t="s">
        <v>2110</v>
      </c>
      <c r="T15" t="s">
        <v>2111</v>
      </c>
      <c r="U15" t="s">
        <v>2112</v>
      </c>
      <c r="V15" t="s">
        <v>2113</v>
      </c>
      <c r="W15" t="s">
        <v>2114</v>
      </c>
      <c r="X15" t="s">
        <v>2115</v>
      </c>
      <c r="Y15" t="s">
        <v>2116</v>
      </c>
      <c r="Z15" t="s">
        <v>2117</v>
      </c>
      <c r="AA15" t="s">
        <v>2118</v>
      </c>
      <c r="AB15" t="s">
        <v>2119</v>
      </c>
      <c r="AC15" t="s">
        <v>2120</v>
      </c>
      <c r="AD15" t="s">
        <v>2121</v>
      </c>
      <c r="AE15" t="s">
        <v>2122</v>
      </c>
      <c r="AF15" t="s">
        <v>2123</v>
      </c>
      <c r="AG15" t="s">
        <v>2124</v>
      </c>
      <c r="AH15" t="s">
        <v>2125</v>
      </c>
      <c r="AI15" t="s">
        <v>2126</v>
      </c>
      <c r="AJ15" t="s">
        <v>2127</v>
      </c>
      <c r="AK15" t="s">
        <v>2128</v>
      </c>
      <c r="AL15" t="s">
        <v>2129</v>
      </c>
      <c r="AM15" t="s">
        <v>2130</v>
      </c>
    </row>
    <row r="16" spans="1:39" x14ac:dyDescent="0.45">
      <c r="A16" s="1" t="s">
        <v>2131</v>
      </c>
      <c r="B16" t="s">
        <v>290</v>
      </c>
      <c r="C16" t="s">
        <v>290</v>
      </c>
      <c r="D16" t="s">
        <v>290</v>
      </c>
      <c r="E16" t="s">
        <v>290</v>
      </c>
      <c r="F16" t="s">
        <v>714</v>
      </c>
      <c r="G16" t="s">
        <v>2132</v>
      </c>
      <c r="H16" t="s">
        <v>1017</v>
      </c>
      <c r="I16" t="s">
        <v>290</v>
      </c>
      <c r="J16" t="s">
        <v>1902</v>
      </c>
      <c r="K16" t="s">
        <v>2133</v>
      </c>
      <c r="L16" t="s">
        <v>2134</v>
      </c>
      <c r="M16" t="s">
        <v>2135</v>
      </c>
      <c r="N16" t="s">
        <v>2136</v>
      </c>
      <c r="O16" t="s">
        <v>2137</v>
      </c>
      <c r="P16" t="s">
        <v>2138</v>
      </c>
      <c r="Q16" t="s">
        <v>2139</v>
      </c>
      <c r="R16" t="s">
        <v>2140</v>
      </c>
      <c r="S16" t="s">
        <v>2141</v>
      </c>
      <c r="T16" t="s">
        <v>2142</v>
      </c>
      <c r="U16" t="s">
        <v>2143</v>
      </c>
      <c r="V16" t="s">
        <v>2144</v>
      </c>
      <c r="W16" t="s">
        <v>2145</v>
      </c>
      <c r="X16" t="s">
        <v>2146</v>
      </c>
      <c r="Y16" t="s">
        <v>2147</v>
      </c>
      <c r="Z16" t="s">
        <v>2148</v>
      </c>
      <c r="AA16" t="s">
        <v>2149</v>
      </c>
      <c r="AB16" t="s">
        <v>2150</v>
      </c>
      <c r="AC16" t="s">
        <v>2151</v>
      </c>
      <c r="AD16" t="s">
        <v>2152</v>
      </c>
      <c r="AE16" t="s">
        <v>771</v>
      </c>
      <c r="AF16" t="s">
        <v>2153</v>
      </c>
      <c r="AG16" t="s">
        <v>2154</v>
      </c>
      <c r="AH16" t="s">
        <v>1875</v>
      </c>
      <c r="AI16" t="s">
        <v>2155</v>
      </c>
      <c r="AJ16" t="s">
        <v>2156</v>
      </c>
      <c r="AK16" t="s">
        <v>2157</v>
      </c>
      <c r="AL16" t="s">
        <v>2158</v>
      </c>
      <c r="AM16" t="s">
        <v>290</v>
      </c>
    </row>
    <row r="17" spans="1:39" x14ac:dyDescent="0.45">
      <c r="A17" s="1" t="s">
        <v>2159</v>
      </c>
      <c r="B17" t="s">
        <v>290</v>
      </c>
      <c r="C17" t="s">
        <v>290</v>
      </c>
      <c r="D17" t="s">
        <v>290</v>
      </c>
      <c r="E17" t="s">
        <v>290</v>
      </c>
      <c r="F17" t="s">
        <v>290</v>
      </c>
      <c r="G17" t="s">
        <v>290</v>
      </c>
      <c r="H17" t="s">
        <v>290</v>
      </c>
      <c r="I17" t="s">
        <v>2160</v>
      </c>
      <c r="J17" t="s">
        <v>290</v>
      </c>
      <c r="K17" t="s">
        <v>290</v>
      </c>
      <c r="L17" t="s">
        <v>290</v>
      </c>
      <c r="M17" t="s">
        <v>2003</v>
      </c>
      <c r="N17" t="s">
        <v>2161</v>
      </c>
      <c r="O17" t="s">
        <v>2162</v>
      </c>
      <c r="P17" t="s">
        <v>290</v>
      </c>
      <c r="Q17" t="s">
        <v>2163</v>
      </c>
      <c r="R17" t="s">
        <v>290</v>
      </c>
      <c r="S17" t="s">
        <v>290</v>
      </c>
      <c r="T17" t="s">
        <v>2164</v>
      </c>
      <c r="U17" t="s">
        <v>290</v>
      </c>
      <c r="V17" t="s">
        <v>2165</v>
      </c>
      <c r="W17" t="s">
        <v>2166</v>
      </c>
      <c r="X17" t="s">
        <v>2167</v>
      </c>
      <c r="Y17" t="s">
        <v>290</v>
      </c>
      <c r="Z17" t="s">
        <v>290</v>
      </c>
      <c r="AA17" t="s">
        <v>904</v>
      </c>
      <c r="AB17" t="s">
        <v>1962</v>
      </c>
      <c r="AC17" t="s">
        <v>290</v>
      </c>
      <c r="AD17" t="s">
        <v>2168</v>
      </c>
      <c r="AE17" t="s">
        <v>2169</v>
      </c>
      <c r="AF17" t="s">
        <v>2170</v>
      </c>
      <c r="AG17" t="s">
        <v>2171</v>
      </c>
      <c r="AH17" t="s">
        <v>2172</v>
      </c>
      <c r="AI17" t="s">
        <v>2173</v>
      </c>
      <c r="AJ17" t="s">
        <v>2174</v>
      </c>
      <c r="AK17" t="s">
        <v>2175</v>
      </c>
      <c r="AL17" t="s">
        <v>2176</v>
      </c>
      <c r="AM17" t="s">
        <v>2177</v>
      </c>
    </row>
    <row r="18" spans="1:39" x14ac:dyDescent="0.45">
      <c r="A18" s="1" t="s">
        <v>2178</v>
      </c>
      <c r="B18" t="s">
        <v>290</v>
      </c>
      <c r="C18" t="s">
        <v>290</v>
      </c>
      <c r="D18" t="s">
        <v>290</v>
      </c>
      <c r="E18" t="s">
        <v>290</v>
      </c>
      <c r="F18" t="s">
        <v>2179</v>
      </c>
      <c r="G18" t="s">
        <v>1834</v>
      </c>
      <c r="H18" t="s">
        <v>2180</v>
      </c>
      <c r="I18" t="s">
        <v>2181</v>
      </c>
      <c r="J18" t="s">
        <v>2182</v>
      </c>
      <c r="K18" t="s">
        <v>2183</v>
      </c>
      <c r="L18" t="s">
        <v>2184</v>
      </c>
      <c r="M18" t="s">
        <v>2185</v>
      </c>
      <c r="N18" t="s">
        <v>2186</v>
      </c>
      <c r="O18" t="s">
        <v>2187</v>
      </c>
      <c r="P18" t="s">
        <v>2188</v>
      </c>
      <c r="Q18" t="s">
        <v>2189</v>
      </c>
      <c r="R18" t="s">
        <v>2190</v>
      </c>
      <c r="S18" t="s">
        <v>2191</v>
      </c>
      <c r="T18" t="s">
        <v>2192</v>
      </c>
      <c r="U18" t="s">
        <v>2193</v>
      </c>
      <c r="V18" t="s">
        <v>2194</v>
      </c>
      <c r="W18" t="s">
        <v>2195</v>
      </c>
      <c r="X18" t="s">
        <v>1451</v>
      </c>
      <c r="Y18" t="s">
        <v>2196</v>
      </c>
      <c r="Z18" t="s">
        <v>2184</v>
      </c>
      <c r="AA18" t="s">
        <v>2197</v>
      </c>
      <c r="AB18" t="s">
        <v>2198</v>
      </c>
      <c r="AC18" t="s">
        <v>2199</v>
      </c>
      <c r="AD18" t="s">
        <v>902</v>
      </c>
      <c r="AE18" t="s">
        <v>2200</v>
      </c>
      <c r="AF18" t="s">
        <v>2201</v>
      </c>
      <c r="AG18" t="s">
        <v>2202</v>
      </c>
      <c r="AH18" t="s">
        <v>2203</v>
      </c>
      <c r="AI18" t="s">
        <v>927</v>
      </c>
      <c r="AJ18" t="s">
        <v>2204</v>
      </c>
      <c r="AK18" t="s">
        <v>2205</v>
      </c>
      <c r="AL18" t="s">
        <v>2206</v>
      </c>
      <c r="AM18" t="s">
        <v>2207</v>
      </c>
    </row>
    <row r="19" spans="1:39" x14ac:dyDescent="0.45">
      <c r="A19" s="1" t="s">
        <v>2208</v>
      </c>
      <c r="B19" t="s">
        <v>290</v>
      </c>
      <c r="C19" t="s">
        <v>290</v>
      </c>
      <c r="D19" t="s">
        <v>290</v>
      </c>
      <c r="E19" t="s">
        <v>290</v>
      </c>
      <c r="F19" t="s">
        <v>290</v>
      </c>
      <c r="G19" t="s">
        <v>290</v>
      </c>
      <c r="H19" t="s">
        <v>290</v>
      </c>
      <c r="I19" t="s">
        <v>290</v>
      </c>
      <c r="J19" t="s">
        <v>290</v>
      </c>
      <c r="K19" t="s">
        <v>290</v>
      </c>
      <c r="L19" t="s">
        <v>290</v>
      </c>
      <c r="M19" t="s">
        <v>290</v>
      </c>
      <c r="N19" t="s">
        <v>290</v>
      </c>
      <c r="O19" t="s">
        <v>290</v>
      </c>
      <c r="P19" t="s">
        <v>290</v>
      </c>
      <c r="Q19" t="s">
        <v>290</v>
      </c>
      <c r="R19" t="s">
        <v>290</v>
      </c>
      <c r="S19" t="s">
        <v>290</v>
      </c>
      <c r="T19" t="s">
        <v>290</v>
      </c>
      <c r="U19" t="s">
        <v>290</v>
      </c>
      <c r="V19" t="s">
        <v>290</v>
      </c>
      <c r="W19" t="s">
        <v>290</v>
      </c>
      <c r="X19" t="s">
        <v>290</v>
      </c>
      <c r="Y19" t="s">
        <v>290</v>
      </c>
      <c r="Z19" t="s">
        <v>290</v>
      </c>
      <c r="AA19" t="s">
        <v>290</v>
      </c>
      <c r="AB19" t="s">
        <v>1906</v>
      </c>
      <c r="AC19" t="s">
        <v>2209</v>
      </c>
      <c r="AD19" t="s">
        <v>2210</v>
      </c>
      <c r="AE19" t="s">
        <v>2211</v>
      </c>
      <c r="AF19" t="s">
        <v>2211</v>
      </c>
      <c r="AG19" t="s">
        <v>2211</v>
      </c>
      <c r="AH19" t="s">
        <v>2212</v>
      </c>
      <c r="AI19" t="s">
        <v>2213</v>
      </c>
      <c r="AJ19" t="s">
        <v>2214</v>
      </c>
      <c r="AK19" t="s">
        <v>2213</v>
      </c>
      <c r="AL19" t="s">
        <v>2215</v>
      </c>
      <c r="AM19" t="s">
        <v>2213</v>
      </c>
    </row>
    <row r="20" spans="1:39" x14ac:dyDescent="0.45">
      <c r="A20" s="1" t="s">
        <v>2216</v>
      </c>
      <c r="B20" t="s">
        <v>290</v>
      </c>
      <c r="C20" t="s">
        <v>290</v>
      </c>
      <c r="D20" t="s">
        <v>290</v>
      </c>
      <c r="E20" t="s">
        <v>290</v>
      </c>
      <c r="F20" t="s">
        <v>2165</v>
      </c>
      <c r="G20" t="s">
        <v>720</v>
      </c>
      <c r="H20" t="s">
        <v>2217</v>
      </c>
      <c r="I20" t="s">
        <v>911</v>
      </c>
      <c r="J20" t="s">
        <v>1934</v>
      </c>
      <c r="K20" t="s">
        <v>2218</v>
      </c>
      <c r="L20" t="s">
        <v>2219</v>
      </c>
      <c r="M20" t="s">
        <v>905</v>
      </c>
      <c r="N20" t="s">
        <v>2220</v>
      </c>
      <c r="O20" t="s">
        <v>2221</v>
      </c>
      <c r="P20" t="s">
        <v>2222</v>
      </c>
      <c r="Q20" t="s">
        <v>1928</v>
      </c>
      <c r="R20" t="s">
        <v>2223</v>
      </c>
      <c r="S20" t="s">
        <v>2224</v>
      </c>
      <c r="T20" t="s">
        <v>2225</v>
      </c>
      <c r="U20" t="s">
        <v>1462</v>
      </c>
      <c r="V20" t="s">
        <v>753</v>
      </c>
      <c r="W20" t="s">
        <v>2226</v>
      </c>
      <c r="X20" t="s">
        <v>2227</v>
      </c>
      <c r="Y20" t="s">
        <v>1023</v>
      </c>
      <c r="Z20" t="s">
        <v>1611</v>
      </c>
      <c r="AA20" t="s">
        <v>1058</v>
      </c>
      <c r="AB20" t="s">
        <v>2228</v>
      </c>
      <c r="AC20" t="s">
        <v>2229</v>
      </c>
      <c r="AD20" t="s">
        <v>2230</v>
      </c>
      <c r="AE20" t="s">
        <v>2231</v>
      </c>
      <c r="AF20" t="s">
        <v>2232</v>
      </c>
      <c r="AG20" t="s">
        <v>1054</v>
      </c>
      <c r="AH20" t="s">
        <v>2233</v>
      </c>
      <c r="AI20" t="s">
        <v>2234</v>
      </c>
      <c r="AJ20" t="s">
        <v>2235</v>
      </c>
      <c r="AK20" t="s">
        <v>2236</v>
      </c>
      <c r="AL20" t="s">
        <v>2237</v>
      </c>
      <c r="AM20" t="s">
        <v>1940</v>
      </c>
    </row>
    <row r="21" spans="1:39" x14ac:dyDescent="0.45">
      <c r="A21" s="1" t="s">
        <v>2238</v>
      </c>
      <c r="B21" t="s">
        <v>290</v>
      </c>
      <c r="C21" t="s">
        <v>290</v>
      </c>
      <c r="D21" t="s">
        <v>290</v>
      </c>
      <c r="E21" t="s">
        <v>290</v>
      </c>
      <c r="F21" t="s">
        <v>290</v>
      </c>
      <c r="G21" t="s">
        <v>290</v>
      </c>
      <c r="H21" t="s">
        <v>1026</v>
      </c>
      <c r="I21" t="s">
        <v>2239</v>
      </c>
      <c r="J21" t="s">
        <v>2240</v>
      </c>
      <c r="K21" t="s">
        <v>290</v>
      </c>
      <c r="L21" t="s">
        <v>290</v>
      </c>
      <c r="M21" t="s">
        <v>290</v>
      </c>
      <c r="N21" t="s">
        <v>2241</v>
      </c>
      <c r="O21" t="s">
        <v>1973</v>
      </c>
      <c r="P21" t="s">
        <v>2242</v>
      </c>
      <c r="Q21" t="s">
        <v>2096</v>
      </c>
      <c r="R21" t="s">
        <v>2243</v>
      </c>
      <c r="S21" t="s">
        <v>2244</v>
      </c>
      <c r="T21" t="s">
        <v>1990</v>
      </c>
      <c r="U21" t="s">
        <v>2076</v>
      </c>
      <c r="V21" t="s">
        <v>2245</v>
      </c>
      <c r="W21" t="s">
        <v>2246</v>
      </c>
      <c r="X21" t="s">
        <v>2247</v>
      </c>
      <c r="Y21" t="s">
        <v>2248</v>
      </c>
      <c r="Z21" t="s">
        <v>2249</v>
      </c>
      <c r="AA21" t="s">
        <v>2250</v>
      </c>
      <c r="AB21" t="s">
        <v>2251</v>
      </c>
      <c r="AC21" t="s">
        <v>2252</v>
      </c>
      <c r="AD21" t="s">
        <v>2253</v>
      </c>
      <c r="AE21" t="s">
        <v>2254</v>
      </c>
      <c r="AF21" t="s">
        <v>2255</v>
      </c>
      <c r="AG21" t="s">
        <v>2256</v>
      </c>
      <c r="AH21" t="s">
        <v>2257</v>
      </c>
      <c r="AI21" t="s">
        <v>2258</v>
      </c>
      <c r="AJ21" t="s">
        <v>2259</v>
      </c>
      <c r="AK21" t="s">
        <v>2260</v>
      </c>
      <c r="AL21" t="s">
        <v>2261</v>
      </c>
      <c r="AM21" t="s">
        <v>290</v>
      </c>
    </row>
    <row r="22" spans="1:39" x14ac:dyDescent="0.45">
      <c r="A22" s="1" t="s">
        <v>2262</v>
      </c>
      <c r="B22" t="s">
        <v>290</v>
      </c>
      <c r="C22" t="s">
        <v>290</v>
      </c>
      <c r="D22" t="s">
        <v>290</v>
      </c>
      <c r="E22" t="s">
        <v>290</v>
      </c>
      <c r="F22" t="s">
        <v>2263</v>
      </c>
      <c r="G22" t="s">
        <v>1948</v>
      </c>
      <c r="H22" t="s">
        <v>2264</v>
      </c>
      <c r="I22" t="s">
        <v>2265</v>
      </c>
      <c r="J22" t="s">
        <v>2241</v>
      </c>
      <c r="K22" t="s">
        <v>2266</v>
      </c>
      <c r="L22" t="s">
        <v>2267</v>
      </c>
      <c r="M22" t="s">
        <v>2268</v>
      </c>
      <c r="N22" t="s">
        <v>2269</v>
      </c>
      <c r="O22" t="s">
        <v>2270</v>
      </c>
      <c r="P22" t="s">
        <v>2271</v>
      </c>
      <c r="Q22" t="s">
        <v>2272</v>
      </c>
      <c r="R22" t="s">
        <v>2273</v>
      </c>
      <c r="S22" t="s">
        <v>2273</v>
      </c>
      <c r="T22" t="s">
        <v>2273</v>
      </c>
      <c r="U22" t="s">
        <v>2274</v>
      </c>
      <c r="V22" t="s">
        <v>2275</v>
      </c>
      <c r="W22" t="s">
        <v>2097</v>
      </c>
      <c r="X22" t="s">
        <v>2276</v>
      </c>
      <c r="Y22" t="s">
        <v>2171</v>
      </c>
      <c r="Z22" t="s">
        <v>2277</v>
      </c>
      <c r="AA22" t="s">
        <v>2278</v>
      </c>
      <c r="AB22" t="s">
        <v>2279</v>
      </c>
      <c r="AC22" t="s">
        <v>2280</v>
      </c>
      <c r="AD22" t="s">
        <v>2281</v>
      </c>
      <c r="AE22" t="s">
        <v>2282</v>
      </c>
      <c r="AF22" t="s">
        <v>2283</v>
      </c>
      <c r="AG22" t="s">
        <v>2284</v>
      </c>
      <c r="AH22" t="s">
        <v>2285</v>
      </c>
      <c r="AI22" t="s">
        <v>2286</v>
      </c>
      <c r="AJ22" t="s">
        <v>2287</v>
      </c>
      <c r="AK22" t="s">
        <v>2288</v>
      </c>
      <c r="AL22" t="s">
        <v>2289</v>
      </c>
      <c r="AM22" t="s">
        <v>2290</v>
      </c>
    </row>
    <row r="23" spans="1:39" x14ac:dyDescent="0.45">
      <c r="A23" s="1" t="s">
        <v>2291</v>
      </c>
      <c r="B23" t="s">
        <v>290</v>
      </c>
      <c r="C23" t="s">
        <v>290</v>
      </c>
      <c r="D23" t="s">
        <v>290</v>
      </c>
      <c r="E23" t="s">
        <v>290</v>
      </c>
      <c r="F23" t="s">
        <v>2292</v>
      </c>
      <c r="G23" t="s">
        <v>1991</v>
      </c>
      <c r="H23" t="s">
        <v>2293</v>
      </c>
      <c r="I23" t="s">
        <v>2294</v>
      </c>
      <c r="J23" t="s">
        <v>2292</v>
      </c>
      <c r="K23" t="s">
        <v>2264</v>
      </c>
      <c r="L23" t="s">
        <v>1021</v>
      </c>
      <c r="M23" t="s">
        <v>2295</v>
      </c>
      <c r="N23" t="s">
        <v>2296</v>
      </c>
      <c r="O23" t="s">
        <v>2297</v>
      </c>
      <c r="P23" t="s">
        <v>2298</v>
      </c>
      <c r="Q23" t="s">
        <v>2299</v>
      </c>
      <c r="R23" t="s">
        <v>2015</v>
      </c>
      <c r="S23" t="s">
        <v>2022</v>
      </c>
      <c r="T23" t="s">
        <v>1955</v>
      </c>
      <c r="U23" t="s">
        <v>2300</v>
      </c>
      <c r="V23" t="s">
        <v>1479</v>
      </c>
      <c r="W23" t="s">
        <v>2301</v>
      </c>
      <c r="X23" t="s">
        <v>1497</v>
      </c>
      <c r="Y23" t="s">
        <v>1902</v>
      </c>
      <c r="Z23" t="s">
        <v>1901</v>
      </c>
      <c r="AA23" t="s">
        <v>716</v>
      </c>
      <c r="AB23" t="s">
        <v>2302</v>
      </c>
      <c r="AC23" t="s">
        <v>1312</v>
      </c>
      <c r="AD23" t="s">
        <v>210</v>
      </c>
      <c r="AE23" t="s">
        <v>2303</v>
      </c>
      <c r="AF23" t="s">
        <v>2304</v>
      </c>
      <c r="AG23" t="s">
        <v>2305</v>
      </c>
      <c r="AH23" t="s">
        <v>2306</v>
      </c>
      <c r="AI23" t="s">
        <v>2307</v>
      </c>
      <c r="AJ23" t="s">
        <v>2308</v>
      </c>
      <c r="AK23" t="s">
        <v>2309</v>
      </c>
      <c r="AL23" t="s">
        <v>2308</v>
      </c>
      <c r="AM23" t="s">
        <v>2310</v>
      </c>
    </row>
    <row r="24" spans="1:39" x14ac:dyDescent="0.45">
      <c r="A24" s="1" t="s">
        <v>2311</v>
      </c>
      <c r="B24" t="s">
        <v>290</v>
      </c>
      <c r="C24" t="s">
        <v>290</v>
      </c>
      <c r="D24" t="s">
        <v>290</v>
      </c>
      <c r="E24" t="s">
        <v>290</v>
      </c>
      <c r="F24" t="s">
        <v>2312</v>
      </c>
      <c r="G24" t="s">
        <v>2313</v>
      </c>
      <c r="H24" t="s">
        <v>2314</v>
      </c>
      <c r="I24" t="s">
        <v>1842</v>
      </c>
      <c r="J24" t="s">
        <v>2315</v>
      </c>
      <c r="K24" t="s">
        <v>1896</v>
      </c>
      <c r="L24" t="s">
        <v>1021</v>
      </c>
      <c r="M24" t="s">
        <v>2316</v>
      </c>
      <c r="N24" t="s">
        <v>1831</v>
      </c>
      <c r="O24" t="s">
        <v>2317</v>
      </c>
      <c r="P24" t="s">
        <v>2318</v>
      </c>
      <c r="Q24" t="s">
        <v>2319</v>
      </c>
      <c r="R24" t="s">
        <v>2320</v>
      </c>
      <c r="S24" t="s">
        <v>2321</v>
      </c>
      <c r="T24" t="s">
        <v>2322</v>
      </c>
      <c r="U24" t="s">
        <v>2323</v>
      </c>
      <c r="V24" t="s">
        <v>2324</v>
      </c>
      <c r="W24" t="s">
        <v>2325</v>
      </c>
      <c r="X24" t="s">
        <v>2326</v>
      </c>
      <c r="Y24" t="s">
        <v>2327</v>
      </c>
      <c r="Z24" t="s">
        <v>2328</v>
      </c>
      <c r="AA24" t="s">
        <v>2329</v>
      </c>
      <c r="AB24" t="s">
        <v>2330</v>
      </c>
      <c r="AC24" t="s">
        <v>2331</v>
      </c>
      <c r="AD24" t="s">
        <v>2332</v>
      </c>
      <c r="AE24" t="s">
        <v>2333</v>
      </c>
      <c r="AF24" t="s">
        <v>2334</v>
      </c>
      <c r="AG24" t="s">
        <v>2335</v>
      </c>
      <c r="AH24" t="s">
        <v>2336</v>
      </c>
      <c r="AI24" t="s">
        <v>2337</v>
      </c>
      <c r="AJ24" t="s">
        <v>2338</v>
      </c>
      <c r="AK24" t="s">
        <v>2339</v>
      </c>
      <c r="AL24" t="s">
        <v>2340</v>
      </c>
      <c r="AM24" t="s">
        <v>2341</v>
      </c>
    </row>
    <row r="25" spans="1:39" x14ac:dyDescent="0.45">
      <c r="A25" s="1" t="s">
        <v>2342</v>
      </c>
      <c r="B25" t="s">
        <v>290</v>
      </c>
      <c r="C25" t="s">
        <v>290</v>
      </c>
      <c r="D25" t="s">
        <v>290</v>
      </c>
      <c r="E25" t="s">
        <v>290</v>
      </c>
      <c r="F25" t="s">
        <v>1965</v>
      </c>
      <c r="G25" t="s">
        <v>1010</v>
      </c>
      <c r="H25" t="s">
        <v>2093</v>
      </c>
      <c r="I25" t="s">
        <v>2343</v>
      </c>
      <c r="J25" t="s">
        <v>1965</v>
      </c>
      <c r="K25" t="s">
        <v>2013</v>
      </c>
      <c r="L25" t="s">
        <v>2002</v>
      </c>
      <c r="M25" t="s">
        <v>2344</v>
      </c>
      <c r="N25" t="s">
        <v>901</v>
      </c>
      <c r="O25" t="s">
        <v>2013</v>
      </c>
      <c r="P25" t="s">
        <v>1972</v>
      </c>
      <c r="Q25" t="s">
        <v>2022</v>
      </c>
      <c r="R25" t="s">
        <v>2344</v>
      </c>
      <c r="S25" t="s">
        <v>719</v>
      </c>
      <c r="T25" t="s">
        <v>2345</v>
      </c>
      <c r="U25" t="s">
        <v>1919</v>
      </c>
      <c r="V25" t="s">
        <v>2013</v>
      </c>
      <c r="W25" t="s">
        <v>2346</v>
      </c>
      <c r="X25" t="s">
        <v>1901</v>
      </c>
      <c r="Y25" t="s">
        <v>290</v>
      </c>
      <c r="Z25" t="s">
        <v>290</v>
      </c>
      <c r="AA25" t="s">
        <v>290</v>
      </c>
      <c r="AB25" t="s">
        <v>290</v>
      </c>
      <c r="AC25" t="s">
        <v>290</v>
      </c>
      <c r="AD25" t="s">
        <v>290</v>
      </c>
      <c r="AE25" t="s">
        <v>290</v>
      </c>
      <c r="AF25" t="s">
        <v>290</v>
      </c>
      <c r="AG25" t="s">
        <v>290</v>
      </c>
      <c r="AH25" t="s">
        <v>290</v>
      </c>
      <c r="AI25" t="s">
        <v>290</v>
      </c>
      <c r="AJ25" t="s">
        <v>290</v>
      </c>
      <c r="AK25" t="s">
        <v>290</v>
      </c>
      <c r="AL25" t="s">
        <v>290</v>
      </c>
      <c r="AM25" t="s">
        <v>290</v>
      </c>
    </row>
    <row r="26" spans="1:39" x14ac:dyDescent="0.45">
      <c r="A26" s="1" t="s">
        <v>2347</v>
      </c>
      <c r="B26" t="s">
        <v>290</v>
      </c>
      <c r="C26" t="s">
        <v>290</v>
      </c>
      <c r="D26" t="s">
        <v>290</v>
      </c>
      <c r="E26" t="s">
        <v>290</v>
      </c>
      <c r="F26" t="s">
        <v>2312</v>
      </c>
      <c r="G26" t="s">
        <v>2313</v>
      </c>
      <c r="H26" t="s">
        <v>2314</v>
      </c>
      <c r="I26" t="s">
        <v>1842</v>
      </c>
      <c r="J26" t="s">
        <v>2160</v>
      </c>
      <c r="K26" t="s">
        <v>2348</v>
      </c>
      <c r="L26" t="s">
        <v>2349</v>
      </c>
      <c r="M26" t="s">
        <v>2350</v>
      </c>
      <c r="N26" t="s">
        <v>1992</v>
      </c>
      <c r="O26" t="s">
        <v>2351</v>
      </c>
      <c r="P26" t="s">
        <v>2352</v>
      </c>
      <c r="Q26" t="s">
        <v>2353</v>
      </c>
      <c r="R26" t="s">
        <v>2299</v>
      </c>
      <c r="S26" t="s">
        <v>2354</v>
      </c>
      <c r="T26" t="s">
        <v>2355</v>
      </c>
      <c r="U26" t="s">
        <v>2356</v>
      </c>
      <c r="V26" t="s">
        <v>2357</v>
      </c>
      <c r="W26" t="s">
        <v>2358</v>
      </c>
      <c r="X26" t="s">
        <v>2359</v>
      </c>
      <c r="Y26" t="s">
        <v>1949</v>
      </c>
      <c r="Z26" t="s">
        <v>2360</v>
      </c>
      <c r="AA26" t="s">
        <v>2361</v>
      </c>
      <c r="AB26" t="s">
        <v>2362</v>
      </c>
      <c r="AC26" t="s">
        <v>2363</v>
      </c>
      <c r="AD26" t="s">
        <v>2364</v>
      </c>
      <c r="AE26" t="s">
        <v>1954</v>
      </c>
      <c r="AF26" t="s">
        <v>2097</v>
      </c>
      <c r="AG26" t="s">
        <v>2365</v>
      </c>
      <c r="AH26" t="s">
        <v>2366</v>
      </c>
      <c r="AI26" t="s">
        <v>2367</v>
      </c>
      <c r="AJ26" t="s">
        <v>2345</v>
      </c>
      <c r="AK26" t="s">
        <v>2368</v>
      </c>
      <c r="AL26" t="s">
        <v>2369</v>
      </c>
      <c r="AM26" t="s">
        <v>2370</v>
      </c>
    </row>
    <row r="27" spans="1:39" x14ac:dyDescent="0.45">
      <c r="A27" s="1" t="s">
        <v>2371</v>
      </c>
      <c r="B27" t="s">
        <v>290</v>
      </c>
      <c r="C27" t="s">
        <v>290</v>
      </c>
      <c r="D27" t="s">
        <v>290</v>
      </c>
      <c r="E27" t="s">
        <v>290</v>
      </c>
      <c r="F27" t="s">
        <v>290</v>
      </c>
      <c r="G27" t="s">
        <v>290</v>
      </c>
      <c r="H27" t="s">
        <v>290</v>
      </c>
      <c r="I27" t="s">
        <v>290</v>
      </c>
      <c r="J27" t="s">
        <v>2372</v>
      </c>
      <c r="K27" t="s">
        <v>1193</v>
      </c>
      <c r="L27" t="s">
        <v>1194</v>
      </c>
      <c r="M27" t="s">
        <v>1195</v>
      </c>
      <c r="N27" t="s">
        <v>213</v>
      </c>
      <c r="O27" t="s">
        <v>1196</v>
      </c>
      <c r="P27" t="s">
        <v>1197</v>
      </c>
      <c r="Q27" t="s">
        <v>1198</v>
      </c>
      <c r="R27" t="s">
        <v>1199</v>
      </c>
      <c r="S27" t="s">
        <v>1200</v>
      </c>
      <c r="T27" t="s">
        <v>1201</v>
      </c>
      <c r="U27" t="s">
        <v>1202</v>
      </c>
      <c r="V27" t="s">
        <v>1203</v>
      </c>
      <c r="W27" t="s">
        <v>1204</v>
      </c>
      <c r="X27" t="s">
        <v>1205</v>
      </c>
      <c r="Y27" t="s">
        <v>1206</v>
      </c>
      <c r="Z27" t="s">
        <v>1207</v>
      </c>
      <c r="AA27" t="s">
        <v>1208</v>
      </c>
      <c r="AB27" t="s">
        <v>222</v>
      </c>
      <c r="AC27" t="s">
        <v>1209</v>
      </c>
      <c r="AD27" t="s">
        <v>1210</v>
      </c>
      <c r="AE27" t="s">
        <v>124</v>
      </c>
      <c r="AF27" t="s">
        <v>1211</v>
      </c>
      <c r="AG27" t="s">
        <v>1212</v>
      </c>
      <c r="AH27" t="s">
        <v>1213</v>
      </c>
      <c r="AI27" t="s">
        <v>1214</v>
      </c>
      <c r="AJ27" t="s">
        <v>846</v>
      </c>
      <c r="AK27" t="s">
        <v>1215</v>
      </c>
      <c r="AL27" t="s">
        <v>1216</v>
      </c>
      <c r="AM27" t="s">
        <v>1217</v>
      </c>
    </row>
    <row r="28" spans="1:39" x14ac:dyDescent="0.45">
      <c r="A28" s="1" t="s">
        <v>2373</v>
      </c>
      <c r="B28" t="s">
        <v>290</v>
      </c>
      <c r="C28" t="s">
        <v>290</v>
      </c>
      <c r="D28" t="s">
        <v>290</v>
      </c>
      <c r="E28" t="s">
        <v>290</v>
      </c>
      <c r="F28" t="s">
        <v>667</v>
      </c>
      <c r="G28" t="s">
        <v>1952</v>
      </c>
      <c r="H28" t="s">
        <v>1324</v>
      </c>
      <c r="I28" t="s">
        <v>2374</v>
      </c>
      <c r="J28" t="s">
        <v>2348</v>
      </c>
      <c r="K28" t="s">
        <v>2372</v>
      </c>
      <c r="L28" t="s">
        <v>1193</v>
      </c>
      <c r="M28" t="s">
        <v>1194</v>
      </c>
      <c r="N28" t="s">
        <v>1195</v>
      </c>
      <c r="O28" t="s">
        <v>213</v>
      </c>
      <c r="P28" t="s">
        <v>2375</v>
      </c>
      <c r="Q28" t="s">
        <v>2376</v>
      </c>
      <c r="R28" t="s">
        <v>1198</v>
      </c>
      <c r="S28" t="s">
        <v>1199</v>
      </c>
      <c r="T28" t="s">
        <v>1200</v>
      </c>
      <c r="U28" t="s">
        <v>1201</v>
      </c>
      <c r="V28" t="s">
        <v>1202</v>
      </c>
      <c r="W28" t="s">
        <v>2377</v>
      </c>
      <c r="X28" t="s">
        <v>1204</v>
      </c>
      <c r="Y28" t="s">
        <v>1205</v>
      </c>
      <c r="Z28" t="s">
        <v>1206</v>
      </c>
      <c r="AA28" t="s">
        <v>1207</v>
      </c>
      <c r="AB28" t="s">
        <v>1208</v>
      </c>
      <c r="AC28" t="s">
        <v>222</v>
      </c>
      <c r="AD28" t="s">
        <v>1209</v>
      </c>
      <c r="AE28" t="s">
        <v>1210</v>
      </c>
      <c r="AF28" t="s">
        <v>124</v>
      </c>
      <c r="AG28" t="s">
        <v>1211</v>
      </c>
      <c r="AH28" t="s">
        <v>1212</v>
      </c>
      <c r="AI28" t="s">
        <v>1213</v>
      </c>
      <c r="AJ28" t="s">
        <v>1214</v>
      </c>
      <c r="AK28" t="s">
        <v>846</v>
      </c>
      <c r="AL28" t="s">
        <v>1215</v>
      </c>
      <c r="AM28" t="s">
        <v>1216</v>
      </c>
    </row>
    <row r="29" spans="1:39" x14ac:dyDescent="0.45">
      <c r="A29" s="1" t="s">
        <v>2378</v>
      </c>
      <c r="B29" t="s">
        <v>290</v>
      </c>
      <c r="C29" t="s">
        <v>290</v>
      </c>
      <c r="D29" t="s">
        <v>290</v>
      </c>
      <c r="E29" t="s">
        <v>290</v>
      </c>
      <c r="F29" t="s">
        <v>2318</v>
      </c>
      <c r="G29" t="s">
        <v>2379</v>
      </c>
      <c r="H29" t="s">
        <v>2095</v>
      </c>
      <c r="I29" t="s">
        <v>2380</v>
      </c>
      <c r="J29" t="s">
        <v>2381</v>
      </c>
      <c r="K29" t="s">
        <v>2382</v>
      </c>
      <c r="L29" t="s">
        <v>2383</v>
      </c>
      <c r="M29" t="s">
        <v>2384</v>
      </c>
      <c r="N29" t="s">
        <v>1707</v>
      </c>
      <c r="O29" t="s">
        <v>1018</v>
      </c>
      <c r="P29" t="s">
        <v>2385</v>
      </c>
      <c r="Q29" t="s">
        <v>2386</v>
      </c>
      <c r="R29" t="s">
        <v>2387</v>
      </c>
      <c r="S29" t="s">
        <v>2388</v>
      </c>
      <c r="T29" t="s">
        <v>2389</v>
      </c>
      <c r="U29" t="s">
        <v>2390</v>
      </c>
      <c r="V29" t="s">
        <v>2391</v>
      </c>
      <c r="W29" t="s">
        <v>2392</v>
      </c>
      <c r="X29" t="s">
        <v>2393</v>
      </c>
      <c r="Y29" t="s">
        <v>2394</v>
      </c>
      <c r="Z29" t="s">
        <v>2395</v>
      </c>
      <c r="AA29" t="s">
        <v>2396</v>
      </c>
      <c r="AB29" t="s">
        <v>2397</v>
      </c>
      <c r="AC29" t="s">
        <v>2398</v>
      </c>
      <c r="AD29" t="s">
        <v>1511</v>
      </c>
      <c r="AE29" t="s">
        <v>2399</v>
      </c>
      <c r="AF29" t="s">
        <v>1255</v>
      </c>
      <c r="AG29" t="s">
        <v>2400</v>
      </c>
      <c r="AH29" t="s">
        <v>2401</v>
      </c>
      <c r="AI29" t="s">
        <v>2402</v>
      </c>
      <c r="AJ29" t="s">
        <v>2403</v>
      </c>
      <c r="AK29" t="s">
        <v>2404</v>
      </c>
      <c r="AL29" t="s">
        <v>2405</v>
      </c>
      <c r="AM29" t="s">
        <v>2406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2023-03-03T08:41:49Z</dcterms:created>
  <dcterms:modified xsi:type="dcterms:W3CDTF">2023-03-04T20:07:53Z</dcterms:modified>
</cp:coreProperties>
</file>