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XOM/"/>
    </mc:Choice>
  </mc:AlternateContent>
  <xr:revisionPtr revIDLastSave="457" documentId="11_91C450FBF89466C26A0D1397A5718849D4B3D6AC" xr6:coauthVersionLast="47" xr6:coauthVersionMax="47" xr10:uidLastSave="{1A108263-19DD-4847-9605-9A1C1C6C4ED3}"/>
  <bookViews>
    <workbookView xWindow="-110" yWindow="-110" windowWidth="38620" windowHeight="2122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5" i="7" l="1"/>
  <c r="P65" i="7"/>
  <c r="Q65" i="7"/>
  <c r="R65" i="7"/>
  <c r="S65" i="7"/>
  <c r="T65" i="7"/>
  <c r="U65" i="7"/>
  <c r="V65" i="7"/>
  <c r="W65" i="7"/>
  <c r="O62" i="7"/>
  <c r="O63" i="7" s="1"/>
  <c r="P62" i="7"/>
  <c r="P63" i="7" s="1"/>
  <c r="Q62" i="7"/>
  <c r="R62" i="7"/>
  <c r="Q63" i="7"/>
  <c r="R63" i="7"/>
  <c r="O60" i="7"/>
  <c r="P60" i="7"/>
  <c r="Q60" i="7"/>
  <c r="R60" i="7"/>
  <c r="O54" i="7"/>
  <c r="P54" i="7"/>
  <c r="Q54" i="7"/>
  <c r="R54" i="7"/>
  <c r="O47" i="7"/>
  <c r="P47" i="7"/>
  <c r="Q47" i="7"/>
  <c r="R47" i="7"/>
  <c r="O42" i="7"/>
  <c r="P42" i="7"/>
  <c r="Q42" i="7"/>
  <c r="R42" i="7"/>
  <c r="O37" i="7"/>
  <c r="P37" i="7"/>
  <c r="Q37" i="7"/>
  <c r="R37" i="7"/>
  <c r="R35" i="7"/>
  <c r="O25" i="7"/>
  <c r="P25" i="7"/>
  <c r="R25" i="7"/>
  <c r="O23" i="7"/>
  <c r="P23" i="7"/>
  <c r="R23" i="7"/>
  <c r="O20" i="7"/>
  <c r="O21" i="7" s="1"/>
  <c r="P20" i="7"/>
  <c r="P21" i="7" s="1"/>
  <c r="Q20" i="7"/>
  <c r="Q21" i="7" s="1"/>
  <c r="Q23" i="7" s="1"/>
  <c r="Q25" i="7" s="1"/>
  <c r="R20" i="7"/>
  <c r="R21" i="7" s="1"/>
  <c r="Q70" i="7"/>
  <c r="R70" i="7"/>
  <c r="S35" i="7"/>
  <c r="T35" i="7"/>
  <c r="U35" i="7"/>
  <c r="V25" i="7"/>
  <c r="W25" i="7"/>
  <c r="W23" i="7"/>
  <c r="S20" i="7"/>
  <c r="S21" i="7" s="1"/>
  <c r="S23" i="7" s="1"/>
  <c r="S25" i="7" s="1"/>
  <c r="T20" i="7"/>
  <c r="T21" i="7" s="1"/>
  <c r="T23" i="7" s="1"/>
  <c r="T25" i="7" s="1"/>
  <c r="U20" i="7"/>
  <c r="U21" i="7" s="1"/>
  <c r="U23" i="7" s="1"/>
  <c r="U25" i="7" s="1"/>
  <c r="V20" i="7"/>
  <c r="V21" i="7" s="1"/>
  <c r="V23" i="7" s="1"/>
  <c r="W21" i="7"/>
  <c r="W20" i="7"/>
  <c r="S70" i="7"/>
  <c r="T70" i="7"/>
  <c r="V70" i="7"/>
  <c r="W70" i="7"/>
  <c r="U70" i="7"/>
  <c r="S60" i="7"/>
  <c r="S62" i="7" s="1"/>
  <c r="T60" i="7"/>
  <c r="T62" i="7" s="1"/>
  <c r="U60" i="7"/>
  <c r="U62" i="7" s="1"/>
  <c r="V60" i="7"/>
  <c r="V62" i="7" s="1"/>
  <c r="V63" i="7" s="1"/>
  <c r="W63" i="7"/>
  <c r="W62" i="7"/>
  <c r="W60" i="7"/>
  <c r="S47" i="7"/>
  <c r="S54" i="7" s="1"/>
  <c r="T47" i="7"/>
  <c r="T54" i="7" s="1"/>
  <c r="U47" i="7"/>
  <c r="U54" i="7" s="1"/>
  <c r="V47" i="7"/>
  <c r="V54" i="7" s="1"/>
  <c r="W47" i="7"/>
  <c r="W54" i="7" s="1"/>
  <c r="V35" i="7"/>
  <c r="V37" i="7" s="1"/>
  <c r="V42" i="7" s="1"/>
  <c r="S37" i="7"/>
  <c r="S42" i="7" s="1"/>
  <c r="T37" i="7"/>
  <c r="T42" i="7" s="1"/>
  <c r="U37" i="7"/>
  <c r="U42" i="7" s="1"/>
  <c r="W35" i="7"/>
  <c r="W37" i="7" s="1"/>
  <c r="W42" i="7" s="1"/>
  <c r="H9" i="7"/>
  <c r="B3" i="2" a="1"/>
  <c r="B3" i="2" s="1"/>
  <c r="B2" i="2" a="1"/>
  <c r="B2" i="2" s="1"/>
  <c r="B4" i="2" s="1"/>
  <c r="S63" i="7" l="1"/>
  <c r="T63" i="7"/>
  <c r="U6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5" authorId="0" shapeId="0" xr:uid="{BF370DD2-40F3-47E7-B46D-5201A9C7AE3D}">
      <text>
        <r>
          <rPr>
            <b/>
            <sz val="9"/>
            <color indexed="81"/>
            <rFont val="Tahoma"/>
            <family val="2"/>
          </rPr>
          <t>William:</t>
        </r>
        <r>
          <rPr>
            <sz val="9"/>
            <color indexed="81"/>
            <rFont val="Tahoma"/>
            <family val="2"/>
          </rPr>
          <t xml:space="preserve">
Includes:
"Crude oil, products, and merchandise"
"Materials and supplies"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<sst xmlns="http://schemas.openxmlformats.org/spreadsheetml/2006/main" count="4251" uniqueCount="2583">
  <si>
    <t>Company Name</t>
  </si>
  <si>
    <t>Ticker</t>
  </si>
  <si>
    <t>Information</t>
  </si>
  <si>
    <t>EXXON MOBIL CORPORATION</t>
  </si>
  <si>
    <t>XOM</t>
  </si>
  <si>
    <t>US stock · Energy sector · Oil &amp; Gas Integrated</t>
  </si>
  <si>
    <t>Price</t>
  </si>
  <si>
    <t>Shares</t>
  </si>
  <si>
    <t>MC</t>
  </si>
  <si>
    <t>Cash</t>
  </si>
  <si>
    <t>Debt</t>
  </si>
  <si>
    <t>EV</t>
  </si>
  <si>
    <t>2006</t>
  </si>
  <si>
    <t>2007</t>
  </si>
  <si>
    <t>2008</t>
  </si>
  <si>
    <t>2009</t>
  </si>
  <si>
    <t>2010</t>
  </si>
  <si>
    <t>2011</t>
  </si>
  <si>
    <t>2012</t>
  </si>
  <si>
    <t>2013</t>
  </si>
  <si>
    <t>2014</t>
  </si>
  <si>
    <t>2015</t>
  </si>
  <si>
    <t>2016</t>
  </si>
  <si>
    <t>2017</t>
  </si>
  <si>
    <t>2018</t>
  </si>
  <si>
    <t>2019</t>
  </si>
  <si>
    <t>2020</t>
  </si>
  <si>
    <t>2021</t>
  </si>
  <si>
    <t>TTM</t>
  </si>
  <si>
    <t>Revenue per share</t>
  </si>
  <si>
    <t>63.86</t>
  </si>
  <si>
    <t>73.32</t>
  </si>
  <si>
    <t>92.71</t>
  </si>
  <si>
    <t>62.80</t>
  </si>
  <si>
    <t>76.26</t>
  </si>
  <si>
    <t>96.73</t>
  </si>
  <si>
    <t>97.91</t>
  </si>
  <si>
    <t>95.20</t>
  </si>
  <si>
    <t>92.10</t>
  </si>
  <si>
    <t>61.86</t>
  </si>
  <si>
    <t>52.42</t>
  </si>
  <si>
    <t>55.72</t>
  </si>
  <si>
    <t>65.93</t>
  </si>
  <si>
    <t>60.36</t>
  </si>
  <si>
    <t>41.78</t>
  </si>
  <si>
    <t>64.73</t>
  </si>
  <si>
    <t>90.98</t>
  </si>
  <si>
    <t>Earnings per share</t>
  </si>
  <si>
    <t>6.68</t>
  </si>
  <si>
    <t>7.36</t>
  </si>
  <si>
    <t>8.78</t>
  </si>
  <si>
    <t>3.99</t>
  </si>
  <si>
    <t>6.24</t>
  </si>
  <si>
    <t>8.43</t>
  </si>
  <si>
    <t>9.70</t>
  </si>
  <si>
    <t>7.37</t>
  </si>
  <si>
    <t>7.60</t>
  </si>
  <si>
    <t>3.85</t>
  </si>
  <si>
    <t>1.88</t>
  </si>
  <si>
    <t>4.63</t>
  </si>
  <si>
    <t>4.92</t>
  </si>
  <si>
    <t>3.39</t>
  </si>
  <si>
    <t>(5.25)</t>
  </si>
  <si>
    <t>5.39</t>
  </si>
  <si>
    <t>12.25</t>
  </si>
  <si>
    <t>FCF per share</t>
  </si>
  <si>
    <t>5.72</t>
  </si>
  <si>
    <t>6.64</t>
  </si>
  <si>
    <t>7.85</t>
  </si>
  <si>
    <t>1.23</t>
  </si>
  <si>
    <t>4.41</t>
  </si>
  <si>
    <t>5.00</t>
  </si>
  <si>
    <t>4.73</t>
  </si>
  <si>
    <t>2.54</t>
  </si>
  <si>
    <t>2.84</t>
  </si>
  <si>
    <t>0.92</t>
  </si>
  <si>
    <t>1.42</t>
  </si>
  <si>
    <t>3.45</t>
  </si>
  <si>
    <t>3.88</t>
  </si>
  <si>
    <t>1.26</t>
  </si>
  <si>
    <t>(0.61)</t>
  </si>
  <si>
    <t>14.01</t>
  </si>
  <si>
    <t>Dividends per share</t>
  </si>
  <si>
    <t>1.29</t>
  </si>
  <si>
    <t>1.38</t>
  </si>
  <si>
    <t>1.56</t>
  </si>
  <si>
    <t>1.66</t>
  </si>
  <si>
    <t>1.74</t>
  </si>
  <si>
    <t>1.85</t>
  </si>
  <si>
    <t>2.18</t>
  </si>
  <si>
    <t>2.46</t>
  </si>
  <si>
    <t>2.70</t>
  </si>
  <si>
    <t>2.88</t>
  </si>
  <si>
    <t>2.99</t>
  </si>
  <si>
    <t>3.05</t>
  </si>
  <si>
    <t>3.26</t>
  </si>
  <si>
    <t>3.46</t>
  </si>
  <si>
    <t>3.48</t>
  </si>
  <si>
    <t>3.49</t>
  </si>
  <si>
    <t>3.51</t>
  </si>
  <si>
    <t>CAPEX per share</t>
  </si>
  <si>
    <t>2.61</t>
  </si>
  <si>
    <t>2.79</t>
  </si>
  <si>
    <t>3.75</t>
  </si>
  <si>
    <t>4.65</t>
  </si>
  <si>
    <t>5.50</t>
  </si>
  <si>
    <t>6.36</t>
  </si>
  <si>
    <t>7.41</t>
  </si>
  <si>
    <t>7.62</t>
  </si>
  <si>
    <t>7.70</t>
  </si>
  <si>
    <t>6.31</t>
  </si>
  <si>
    <t>3.62</t>
  </si>
  <si>
    <t>4.62</t>
  </si>
  <si>
    <t>5.75</t>
  </si>
  <si>
    <t>4.04</t>
  </si>
  <si>
    <t>2.83</t>
  </si>
  <si>
    <t>3.93</t>
  </si>
  <si>
    <t>Book Value per sh.</t>
  </si>
  <si>
    <t>19.25</t>
  </si>
  <si>
    <t>22.07</t>
  </si>
  <si>
    <t>21.94</t>
  </si>
  <si>
    <t>22.88</t>
  </si>
  <si>
    <t>30.06</t>
  </si>
  <si>
    <t>31.70</t>
  </si>
  <si>
    <t>35.84</t>
  </si>
  <si>
    <t>39.36</t>
  </si>
  <si>
    <t>40.76</t>
  </si>
  <si>
    <t>40.72</t>
  </si>
  <si>
    <t>40.12</t>
  </si>
  <si>
    <t>44.10</t>
  </si>
  <si>
    <t>45.27</t>
  </si>
  <si>
    <t>45.26</t>
  </si>
  <si>
    <t>36.77</t>
  </si>
  <si>
    <t>39.44</t>
  </si>
  <si>
    <t>41.23</t>
  </si>
  <si>
    <t>Comm.Shares outs.</t>
  </si>
  <si>
    <t>5,913</t>
  </si>
  <si>
    <t>5,518</t>
  </si>
  <si>
    <t>5,149</t>
  </si>
  <si>
    <t>4,832</t>
  </si>
  <si>
    <t>4,885</t>
  </si>
  <si>
    <t>4,871</t>
  </si>
  <si>
    <t>4,628</t>
  </si>
  <si>
    <t>4,421</t>
  </si>
  <si>
    <t>4,279</t>
  </si>
  <si>
    <t>4,195</t>
  </si>
  <si>
    <t>4,170</t>
  </si>
  <si>
    <t>4,256</t>
  </si>
  <si>
    <t>4,237</t>
  </si>
  <si>
    <t>4,234</t>
  </si>
  <si>
    <t>4,274</t>
  </si>
  <si>
    <t>4,252</t>
  </si>
  <si>
    <t>Avg. annual P/E ratio</t>
  </si>
  <si>
    <t>- -</t>
  </si>
  <si>
    <t>11.3</t>
  </si>
  <si>
    <t>9.5</t>
  </si>
  <si>
    <t>17.8</t>
  </si>
  <si>
    <t>10.4</t>
  </si>
  <si>
    <t>8.9</t>
  </si>
  <si>
    <t>12.3</t>
  </si>
  <si>
    <t>12.7</t>
  </si>
  <si>
    <t>21.4</t>
  </si>
  <si>
    <t>45.5</t>
  </si>
  <si>
    <t>17.7</t>
  </si>
  <si>
    <t>16.3</t>
  </si>
  <si>
    <t>21.7</t>
  </si>
  <si>
    <t>(8.5)</t>
  </si>
  <si>
    <t>10.7</t>
  </si>
  <si>
    <t>8.4</t>
  </si>
  <si>
    <t>P/E to S&amp;P500</t>
  </si>
  <si>
    <t>0.6</t>
  </si>
  <si>
    <t>0.4</t>
  </si>
  <si>
    <t>0.3</t>
  </si>
  <si>
    <t>0.5</t>
  </si>
  <si>
    <t>0.7</t>
  </si>
  <si>
    <t>1.1</t>
  </si>
  <si>
    <t>2.1</t>
  </si>
  <si>
    <t>0.8</t>
  </si>
  <si>
    <t>0.9</t>
  </si>
  <si>
    <t>(0.2)</t>
  </si>
  <si>
    <t>Avg. annual div. yield</t>
  </si>
  <si>
    <t>1.7%</t>
  </si>
  <si>
    <t>1.9%</t>
  </si>
  <si>
    <t>2.3%</t>
  </si>
  <si>
    <t>2.7%</t>
  </si>
  <si>
    <t>2.5%</t>
  </si>
  <si>
    <t>2.8%</t>
  </si>
  <si>
    <t>3.5%</t>
  </si>
  <si>
    <t>3.7%</t>
  </si>
  <si>
    <t>4.1%</t>
  </si>
  <si>
    <t>4.7%</t>
  </si>
  <si>
    <t>7.8%</t>
  </si>
  <si>
    <t>6.0%</t>
  </si>
  <si>
    <t>3.6%</t>
  </si>
  <si>
    <t>Revenue (m)</t>
  </si>
  <si>
    <t>377,635</t>
  </si>
  <si>
    <t>404,552</t>
  </si>
  <si>
    <t>477,359</t>
  </si>
  <si>
    <t>303,443</t>
  </si>
  <si>
    <t>372,544</t>
  </si>
  <si>
    <t>471,140</t>
  </si>
  <si>
    <t>453,123</t>
  </si>
  <si>
    <t>420,836</t>
  </si>
  <si>
    <t>394,105</t>
  </si>
  <si>
    <t>259,488</t>
  </si>
  <si>
    <t>218,608</t>
  </si>
  <si>
    <t>237,162</t>
  </si>
  <si>
    <t>279,332</t>
  </si>
  <si>
    <t>255,583</t>
  </si>
  <si>
    <t>178,574</t>
  </si>
  <si>
    <t>276,692</t>
  </si>
  <si>
    <t>386,816</t>
  </si>
  <si>
    <t>Operating margin</t>
  </si>
  <si>
    <t>18.3%</t>
  </si>
  <si>
    <t>25.6%</t>
  </si>
  <si>
    <t>24.8%</t>
  </si>
  <si>
    <t>9.3%</t>
  </si>
  <si>
    <t>11.4%</t>
  </si>
  <si>
    <t>12.4%</t>
  </si>
  <si>
    <t>11.0%</t>
  </si>
  <si>
    <t>9.6%</t>
  </si>
  <si>
    <t>8.6%</t>
  </si>
  <si>
    <t>5.0%</t>
  </si>
  <si>
    <t>0.4%</t>
  </si>
  <si>
    <t>5.1%</t>
  </si>
  <si>
    <t>7.9%</t>
  </si>
  <si>
    <t>(16.5)%</t>
  </si>
  <si>
    <t>8.7%</t>
  </si>
  <si>
    <t>13.7%</t>
  </si>
  <si>
    <t>Depreciation (m)</t>
  </si>
  <si>
    <t>11,416</t>
  </si>
  <si>
    <t>12,250</t>
  </si>
  <si>
    <t>12,379</t>
  </si>
  <si>
    <t>15,888</t>
  </si>
  <si>
    <t>17,182</t>
  </si>
  <si>
    <t>17,297</t>
  </si>
  <si>
    <t>18,048</t>
  </si>
  <si>
    <t>22,308</t>
  </si>
  <si>
    <t>19,893</t>
  </si>
  <si>
    <t>18,745</t>
  </si>
  <si>
    <t>46,009</t>
  </si>
  <si>
    <t>20,607</t>
  </si>
  <si>
    <t>24,637</t>
  </si>
  <si>
    <t>Net profit (m)</t>
  </si>
  <si>
    <t>39,500</t>
  </si>
  <si>
    <t>40,610</t>
  </si>
  <si>
    <t>45,220</t>
  </si>
  <si>
    <t>19,280</t>
  </si>
  <si>
    <t>30,460</t>
  </si>
  <si>
    <t>41,060</t>
  </si>
  <si>
    <t>44,880</t>
  </si>
  <si>
    <t>32,580</t>
  </si>
  <si>
    <t>32,520</t>
  </si>
  <si>
    <t>16,150</t>
  </si>
  <si>
    <t>7,840</t>
  </si>
  <si>
    <t>19,710</t>
  </si>
  <si>
    <t>20,840</t>
  </si>
  <si>
    <t>14,340</t>
  </si>
  <si>
    <t>(22,440)</t>
  </si>
  <si>
    <t>23,040</t>
  </si>
  <si>
    <t>51,860</t>
  </si>
  <si>
    <t>Income tax rate</t>
  </si>
  <si>
    <t>41.4%</t>
  </si>
  <si>
    <t>42.4%</t>
  </si>
  <si>
    <t>44.7%</t>
  </si>
  <si>
    <t>43.5%</t>
  </si>
  <si>
    <t>40.7%</t>
  </si>
  <si>
    <t>39.4%</t>
  </si>
  <si>
    <t>42.0%</t>
  </si>
  <si>
    <t>34.9%</t>
  </si>
  <si>
    <t>24.7%</t>
  </si>
  <si>
    <t>(5.1)%</t>
  </si>
  <si>
    <t>(6.3)%</t>
  </si>
  <si>
    <t>30.8%</t>
  </si>
  <si>
    <t>26.3%</t>
  </si>
  <si>
    <t>19.5%</t>
  </si>
  <si>
    <t>24.4%</t>
  </si>
  <si>
    <t>25.4%</t>
  </si>
  <si>
    <t>Net profit margin</t>
  </si>
  <si>
    <t>10.5%</t>
  </si>
  <si>
    <t>10.0%</t>
  </si>
  <si>
    <t>9.5%</t>
  </si>
  <si>
    <t>6.4%</t>
  </si>
  <si>
    <t>8.2%</t>
  </si>
  <si>
    <t>9.9%</t>
  </si>
  <si>
    <t>7.7%</t>
  </si>
  <si>
    <t>8.3%</t>
  </si>
  <si>
    <t>6.2%</t>
  </si>
  <si>
    <t>7.5%</t>
  </si>
  <si>
    <t>5.6%</t>
  </si>
  <si>
    <t>(12.6)%</t>
  </si>
  <si>
    <t>12.9%</t>
  </si>
  <si>
    <t>Working capital (m)</t>
  </si>
  <si>
    <t>26,960</t>
  </si>
  <si>
    <t>27,651</t>
  </si>
  <si>
    <t>23,166</t>
  </si>
  <si>
    <t>3,174</t>
  </si>
  <si>
    <t>(3,649)</t>
  </si>
  <si>
    <t>(4,542)</t>
  </si>
  <si>
    <t>321</t>
  </si>
  <si>
    <t>(12,416)</t>
  </si>
  <si>
    <t>(11,723)</t>
  </si>
  <si>
    <t>(11,353)</t>
  </si>
  <si>
    <t>(6,222)</t>
  </si>
  <si>
    <t>(10,637)</t>
  </si>
  <si>
    <t>(9,165)</t>
  </si>
  <si>
    <t>(13,937)</t>
  </si>
  <si>
    <t>(11,470)</t>
  </si>
  <si>
    <t>2,511</t>
  </si>
  <si>
    <t>25,232</t>
  </si>
  <si>
    <t>Long-term debt (m)</t>
  </si>
  <si>
    <t>6,645</t>
  </si>
  <si>
    <t>7,183</t>
  </si>
  <si>
    <t>7,025</t>
  </si>
  <si>
    <t>7,129</t>
  </si>
  <si>
    <t>12,227</t>
  </si>
  <si>
    <t>9,322</t>
  </si>
  <si>
    <t>7,928</t>
  </si>
  <si>
    <t>6,516</t>
  </si>
  <si>
    <t>11,278</t>
  </si>
  <si>
    <t>18,687</t>
  </si>
  <si>
    <t>27,707</t>
  </si>
  <si>
    <t>23,079</t>
  </si>
  <si>
    <t>19,235</t>
  </si>
  <si>
    <t>24,672</t>
  </si>
  <si>
    <t>45,502</t>
  </si>
  <si>
    <t>43,428</t>
  </si>
  <si>
    <t>39,246</t>
  </si>
  <si>
    <t>Equity (m)</t>
  </si>
  <si>
    <t>113,844</t>
  </si>
  <si>
    <t>121,762</t>
  </si>
  <si>
    <t>112,965</t>
  </si>
  <si>
    <t>110,569</t>
  </si>
  <si>
    <t>146,839</t>
  </si>
  <si>
    <t>154,396</t>
  </si>
  <si>
    <t>165,863</t>
  </si>
  <si>
    <t>174,003</t>
  </si>
  <si>
    <t>174,399</t>
  </si>
  <si>
    <t>170,811</t>
  </si>
  <si>
    <t>167,325</t>
  </si>
  <si>
    <t>187,688</t>
  </si>
  <si>
    <t>191,794</t>
  </si>
  <si>
    <t>191,650</t>
  </si>
  <si>
    <t>157,150</t>
  </si>
  <si>
    <t>168,577</t>
  </si>
  <si>
    <t>186,100</t>
  </si>
  <si>
    <t>ROIC</t>
  </si>
  <si>
    <t>23.2%</t>
  </si>
  <si>
    <t>22.6%</t>
  </si>
  <si>
    <t>25.9%</t>
  </si>
  <si>
    <t>11.2%</t>
  </si>
  <si>
    <t>13.2%</t>
  </si>
  <si>
    <t>16.9%</t>
  </si>
  <si>
    <t>17.5%</t>
  </si>
  <si>
    <t>12.3%</t>
  </si>
  <si>
    <t>11.9%</t>
  </si>
  <si>
    <t>3.0%</t>
  </si>
  <si>
    <t>7.2%</t>
  </si>
  <si>
    <t>7.6%</t>
  </si>
  <si>
    <t>5.2%</t>
  </si>
  <si>
    <t>(8.0)%</t>
  </si>
  <si>
    <t>18.0%</t>
  </si>
  <si>
    <t>Return on capital</t>
  </si>
  <si>
    <t>29.6%</t>
  </si>
  <si>
    <t>36.6%</t>
  </si>
  <si>
    <t>15.3%</t>
  </si>
  <si>
    <t>17.6%</t>
  </si>
  <si>
    <t>22.3%</t>
  </si>
  <si>
    <t>16.7%</t>
  </si>
  <si>
    <t>14.8%</t>
  </si>
  <si>
    <t>6.6%</t>
  </si>
  <si>
    <t>2.4%</t>
  </si>
  <si>
    <t>9.2%</t>
  </si>
  <si>
    <t>5.8%</t>
  </si>
  <si>
    <t>(8.3)%</t>
  </si>
  <si>
    <t>19.2%</t>
  </si>
  <si>
    <t>Return on equity</t>
  </si>
  <si>
    <t>34.7%</t>
  </si>
  <si>
    <t>33.4%</t>
  </si>
  <si>
    <t>40.0%</t>
  </si>
  <si>
    <t>17.4%</t>
  </si>
  <si>
    <t>20.7%</t>
  </si>
  <si>
    <t>26.6%</t>
  </si>
  <si>
    <t>27.1%</t>
  </si>
  <si>
    <t>18.7%</t>
  </si>
  <si>
    <t>18.6%</t>
  </si>
  <si>
    <t>10.9%</t>
  </si>
  <si>
    <t>(14.3)%</t>
  </si>
  <si>
    <t>27.9%</t>
  </si>
  <si>
    <t>Plowback ratio</t>
  </si>
  <si>
    <t>80.7%</t>
  </si>
  <si>
    <t>81.2%</t>
  </si>
  <si>
    <t>82.2%</t>
  </si>
  <si>
    <t>58.4%</t>
  </si>
  <si>
    <t>72.1%</t>
  </si>
  <si>
    <t>78.0%</t>
  </si>
  <si>
    <t>77.5%</t>
  </si>
  <si>
    <t>66.6%</t>
  </si>
  <si>
    <t>64.4%</t>
  </si>
  <si>
    <t>25.1%</t>
  </si>
  <si>
    <t>(58.8)%</t>
  </si>
  <si>
    <t>34.0%</t>
  </si>
  <si>
    <t>33.8%</t>
  </si>
  <si>
    <t>(2.2)%</t>
  </si>
  <si>
    <t>166.2%</t>
  </si>
  <si>
    <t>35.2%</t>
  </si>
  <si>
    <t>71.5%</t>
  </si>
  <si>
    <t>Div.&amp;Repurch./FCF</t>
  </si>
  <si>
    <t>106.5%</t>
  </si>
  <si>
    <t>104.8%</t>
  </si>
  <si>
    <t>453.6%</t>
  </si>
  <si>
    <t>95.4%</t>
  </si>
  <si>
    <t>123.7%</t>
  </si>
  <si>
    <t>141.4%</t>
  </si>
  <si>
    <t>238.5%</t>
  </si>
  <si>
    <t>203.2%</t>
  </si>
  <si>
    <t>418.4%</t>
  </si>
  <si>
    <t>226.8%</t>
  </si>
  <si>
    <t>93.8%</t>
  </si>
  <si>
    <t>87.7%</t>
  </si>
  <si>
    <t>284.7%</t>
  </si>
  <si>
    <t>41.8%</t>
  </si>
  <si>
    <t>42.9%</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</si>
  <si>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</si>
  <si>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</si>
  <si>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</si>
  <si>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</si>
  <si>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</si>
  <si>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</si>
  <si>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</si>
  <si>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</si>
  <si>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</si>
  <si>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</si>
  <si>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</si>
  <si>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</si>
  <si>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</si>
  <si>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</si>
  <si>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</si>
  <si>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</si>
  <si>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</si>
  <si>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</si>
  <si>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</si>
  <si>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</si>
  <si>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</si>
  <si>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</si>
  <si>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86,673</t>
  </si>
  <si>
    <t>69,888</t>
  </si>
  <si>
    <t>76,416</t>
  </si>
  <si>
    <t>79,557</t>
  </si>
  <si>
    <t>86,656</t>
  </si>
  <si>
    <t>105,519</t>
  </si>
  <si>
    <t>102,847</t>
  </si>
  <si>
    <t>103,160</t>
  </si>
  <si>
    <t>97,825</t>
  </si>
  <si>
    <t>99,683</t>
  </si>
  <si>
    <t>107,893</t>
  </si>
  <si>
    <t>116,728</t>
  </si>
  <si>
    <t>120,279</t>
  </si>
  <si>
    <t>100,697</t>
  </si>
  <si>
    <t>160,883</t>
  </si>
  <si>
    <t>232,748</t>
  </si>
  <si>
    <t>213,488</t>
  </si>
  <si>
    <t>204,506</t>
  </si>
  <si>
    <t>246,738</t>
  </si>
  <si>
    <t>298,035</t>
  </si>
  <si>
    <t>370,680</t>
  </si>
  <si>
    <t>COGS</t>
  </si>
  <si>
    <t>55,733</t>
  </si>
  <si>
    <t>39,316</t>
  </si>
  <si>
    <t>44,429</t>
  </si>
  <si>
    <t>44,505</t>
  </si>
  <si>
    <t>50,675</t>
  </si>
  <si>
    <t>63,698</t>
  </si>
  <si>
    <t>61,248</t>
  </si>
  <si>
    <t>62,287</t>
  </si>
  <si>
    <t>58,883</t>
  </si>
  <si>
    <t>59,224</t>
  </si>
  <si>
    <t>62,352</t>
  </si>
  <si>
    <t>70,424</t>
  </si>
  <si>
    <t>71,769</t>
  </si>
  <si>
    <t>57,423</t>
  </si>
  <si>
    <t>95,063</t>
  </si>
  <si>
    <t>128,022</t>
  </si>
  <si>
    <t>111,631</t>
  </si>
  <si>
    <t>109,701</t>
  </si>
  <si>
    <t>129,928</t>
  </si>
  <si>
    <t>163,547</t>
  </si>
  <si>
    <t>213,002</t>
  </si>
  <si>
    <t>213,255</t>
  </si>
  <si>
    <t>232,852</t>
  </si>
  <si>
    <t>288,810</t>
  </si>
  <si>
    <t>185,833</t>
  </si>
  <si>
    <t>262,298</t>
  </si>
  <si>
    <t>340,305</t>
  </si>
  <si>
    <t>351,967</t>
  </si>
  <si>
    <t>332,452</t>
  </si>
  <si>
    <t>313,470</t>
  </si>
  <si>
    <t>206,316</t>
  </si>
  <si>
    <t>179,496</t>
  </si>
  <si>
    <t>182,238</t>
  </si>
  <si>
    <t>211,599</t>
  </si>
  <si>
    <t>199,625</t>
  </si>
  <si>
    <t>170,447</t>
  </si>
  <si>
    <t>211,806</t>
  </si>
  <si>
    <t>Gross Profit</t>
  </si>
  <si>
    <t>30,940</t>
  </si>
  <si>
    <t>30,572</t>
  </si>
  <si>
    <t>31,987</t>
  </si>
  <si>
    <t>35,052</t>
  </si>
  <si>
    <t>35,981</t>
  </si>
  <si>
    <t>41,821</t>
  </si>
  <si>
    <t>41,599</t>
  </si>
  <si>
    <t>40,873</t>
  </si>
  <si>
    <t>38,942</t>
  </si>
  <si>
    <t>40,459</t>
  </si>
  <si>
    <t>45,541</t>
  </si>
  <si>
    <t>46,304</t>
  </si>
  <si>
    <t>48,510</t>
  </si>
  <si>
    <t>43,274</t>
  </si>
  <si>
    <t>65,820</t>
  </si>
  <si>
    <t>104,726</t>
  </si>
  <si>
    <t>101,857</t>
  </si>
  <si>
    <t>94,805</t>
  </si>
  <si>
    <t>116,810</t>
  </si>
  <si>
    <t>134,488</t>
  </si>
  <si>
    <t>157,678</t>
  </si>
  <si>
    <t>164,380</t>
  </si>
  <si>
    <t>171,700</t>
  </si>
  <si>
    <t>188,549</t>
  </si>
  <si>
    <t>117,610</t>
  </si>
  <si>
    <t>110,246</t>
  </si>
  <si>
    <t>130,835</t>
  </si>
  <si>
    <t>101,156</t>
  </si>
  <si>
    <t>88,384</t>
  </si>
  <si>
    <t>80,635</t>
  </si>
  <si>
    <t>53,172</t>
  </si>
  <si>
    <t>39,112</t>
  </si>
  <si>
    <t>54,924</t>
  </si>
  <si>
    <t>67,733</t>
  </si>
  <si>
    <t>55,958</t>
  </si>
  <si>
    <t>8,127</t>
  </si>
  <si>
    <t>64,886</t>
  </si>
  <si>
    <t>Gross Profit Ratio</t>
  </si>
  <si>
    <t>35.70%</t>
  </si>
  <si>
    <t>43.74%</t>
  </si>
  <si>
    <t>41.86%</t>
  </si>
  <si>
    <t>44.06%</t>
  </si>
  <si>
    <t>41.52%</t>
  </si>
  <si>
    <t>39.63%</t>
  </si>
  <si>
    <t>40.45%</t>
  </si>
  <si>
    <t>39.62%</t>
  </si>
  <si>
    <t>39.81%</t>
  </si>
  <si>
    <t>40.59%</t>
  </si>
  <si>
    <t>42.21%</t>
  </si>
  <si>
    <t>39.67%</t>
  </si>
  <si>
    <t>40.33%</t>
  </si>
  <si>
    <t>42.97%</t>
  </si>
  <si>
    <t>40.91%</t>
  </si>
  <si>
    <t>45.00%</t>
  </si>
  <si>
    <t>47.71%</t>
  </si>
  <si>
    <t>46.36%</t>
  </si>
  <si>
    <t>47.34%</t>
  </si>
  <si>
    <t>45.12%</t>
  </si>
  <si>
    <t>42.54%</t>
  </si>
  <si>
    <t>43.53%</t>
  </si>
  <si>
    <t>42.44%</t>
  </si>
  <si>
    <t>39.50%</t>
  </si>
  <si>
    <t>38.76%</t>
  </si>
  <si>
    <t>29.59%</t>
  </si>
  <si>
    <t>27.77%</t>
  </si>
  <si>
    <t>22.32%</t>
  </si>
  <si>
    <t>21.00%</t>
  </si>
  <si>
    <t>20.46%</t>
  </si>
  <si>
    <t>20.49%</t>
  </si>
  <si>
    <t>17.89%</t>
  </si>
  <si>
    <t>23.16%</t>
  </si>
  <si>
    <t>24.25%</t>
  </si>
  <si>
    <t>21.89%</t>
  </si>
  <si>
    <t>4.55%</t>
  </si>
  <si>
    <t>23.45%</t>
  </si>
  <si>
    <t>Operating Expenses</t>
  </si>
  <si>
    <t>20,817</t>
  </si>
  <si>
    <t>22,721</t>
  </si>
  <si>
    <t>24,979</t>
  </si>
  <si>
    <t>26,765</t>
  </si>
  <si>
    <t>28,017</t>
  </si>
  <si>
    <t>33,215</t>
  </si>
  <si>
    <t>33,528</t>
  </si>
  <si>
    <t>33,989</t>
  </si>
  <si>
    <t>31,638</t>
  </si>
  <si>
    <t>33,425</t>
  </si>
  <si>
    <t>36,343</t>
  </si>
  <si>
    <t>36,246</t>
  </si>
  <si>
    <t>36,991</t>
  </si>
  <si>
    <t>36,288</t>
  </si>
  <si>
    <t>56,203</t>
  </si>
  <si>
    <t>52,882</t>
  </si>
  <si>
    <t>54,221</t>
  </si>
  <si>
    <t>54,238</t>
  </si>
  <si>
    <t>60,088</t>
  </si>
  <si>
    <t>64,570</t>
  </si>
  <si>
    <t>66,209</t>
  </si>
  <si>
    <t>95,273</t>
  </si>
  <si>
    <t>68,093</t>
  </si>
  <si>
    <t>69,971</t>
  </si>
  <si>
    <t>89,428</t>
  </si>
  <si>
    <t>67,705</t>
  </si>
  <si>
    <t>72,620</t>
  </si>
  <si>
    <t>51,275</t>
  </si>
  <si>
    <t>48,083</t>
  </si>
  <si>
    <t>46,553</t>
  </si>
  <si>
    <t>40,289</t>
  </si>
  <si>
    <t>38,176</t>
  </si>
  <si>
    <t>42,850</t>
  </si>
  <si>
    <t>45,609</t>
  </si>
  <si>
    <t>43,192</t>
  </si>
  <si>
    <t>37,575</t>
  </si>
  <si>
    <t>40,867</t>
  </si>
  <si>
    <t>R&amp;D Expenses</t>
  </si>
  <si>
    <t>Selling, G&amp;A Exp.</t>
  </si>
  <si>
    <t>4,824</t>
  </si>
  <si>
    <t>5,230</t>
  </si>
  <si>
    <t>5,621</t>
  </si>
  <si>
    <t>5,824</t>
  </si>
  <si>
    <t>6,398</t>
  </si>
  <si>
    <t>7,776</t>
  </si>
  <si>
    <t>7,881</t>
  </si>
  <si>
    <t>7,432</t>
  </si>
  <si>
    <t>7,009</t>
  </si>
  <si>
    <t>7,226</t>
  </si>
  <si>
    <t>7,629</t>
  </si>
  <si>
    <t>7,961</t>
  </si>
  <si>
    <t>8,406</t>
  </si>
  <si>
    <t>8,372</t>
  </si>
  <si>
    <t>13,134</t>
  </si>
  <si>
    <t>12,044</t>
  </si>
  <si>
    <t>12,900</t>
  </si>
  <si>
    <t>12,356</t>
  </si>
  <si>
    <t>13,396</t>
  </si>
  <si>
    <t>13,849</t>
  </si>
  <si>
    <t>14,402</t>
  </si>
  <si>
    <t>14,273</t>
  </si>
  <si>
    <t>14,890</t>
  </si>
  <si>
    <t>15,873</t>
  </si>
  <si>
    <t>14,735</t>
  </si>
  <si>
    <t>14,683</t>
  </si>
  <si>
    <t>14,983</t>
  </si>
  <si>
    <t>13,877</t>
  </si>
  <si>
    <t>12,877</t>
  </si>
  <si>
    <t>12,598</t>
  </si>
  <si>
    <t>11,501</t>
  </si>
  <si>
    <t>10,799</t>
  </si>
  <si>
    <t>10,956</t>
  </si>
  <si>
    <t>11,480</t>
  </si>
  <si>
    <t>11,398</t>
  </si>
  <si>
    <t>10,168</t>
  </si>
  <si>
    <t>9,574</t>
  </si>
  <si>
    <t>General and Admin. Exp.</t>
  </si>
  <si>
    <t>Selling and Marketing Exp.</t>
  </si>
  <si>
    <t>Other Expenses</t>
  </si>
  <si>
    <t>15,993</t>
  </si>
  <si>
    <t>17,491</t>
  </si>
  <si>
    <t>19,358</t>
  </si>
  <si>
    <t>20,941</t>
  </si>
  <si>
    <t>21,619</t>
  </si>
  <si>
    <t>25,439</t>
  </si>
  <si>
    <t>25,647</t>
  </si>
  <si>
    <t>26,557</t>
  </si>
  <si>
    <t>24,629</t>
  </si>
  <si>
    <t>26,199</t>
  </si>
  <si>
    <t>28,714</t>
  </si>
  <si>
    <t>28,285</t>
  </si>
  <si>
    <t>28,585</t>
  </si>
  <si>
    <t>27,916</t>
  </si>
  <si>
    <t>43,069</t>
  </si>
  <si>
    <t>40,838</t>
  </si>
  <si>
    <t>41,321</t>
  </si>
  <si>
    <t>41,882</t>
  </si>
  <si>
    <t>46,692</t>
  </si>
  <si>
    <t>50,721</t>
  </si>
  <si>
    <t>51,807</t>
  </si>
  <si>
    <t>81,000</t>
  </si>
  <si>
    <t>53,203</t>
  </si>
  <si>
    <t>54,098</t>
  </si>
  <si>
    <t>74,693</t>
  </si>
  <si>
    <t>53,022</t>
  </si>
  <si>
    <t>57,637</t>
  </si>
  <si>
    <t>37,398</t>
  </si>
  <si>
    <t>35,206</t>
  </si>
  <si>
    <t>33,955</t>
  </si>
  <si>
    <t>28,788</t>
  </si>
  <si>
    <t>27,377</t>
  </si>
  <si>
    <t>31,894</t>
  </si>
  <si>
    <t>34,129</t>
  </si>
  <si>
    <t>31,794</t>
  </si>
  <si>
    <t>27,407</t>
  </si>
  <si>
    <t>31,293</t>
  </si>
  <si>
    <t>COGS and Expenses</t>
  </si>
  <si>
    <t>76,550</t>
  </si>
  <si>
    <t>62,037</t>
  </si>
  <si>
    <t>69,408</t>
  </si>
  <si>
    <t>71,270</t>
  </si>
  <si>
    <t>78,692</t>
  </si>
  <si>
    <t>96,913</t>
  </si>
  <si>
    <t>94,776</t>
  </si>
  <si>
    <t>96,276</t>
  </si>
  <si>
    <t>90,521</t>
  </si>
  <si>
    <t>92,649</t>
  </si>
  <si>
    <t>98,695</t>
  </si>
  <si>
    <t>106,670</t>
  </si>
  <si>
    <t>108,760</t>
  </si>
  <si>
    <t>93,711</t>
  </si>
  <si>
    <t>151,266</t>
  </si>
  <si>
    <t>180,904</t>
  </si>
  <si>
    <t>165,852</t>
  </si>
  <si>
    <t>163,939</t>
  </si>
  <si>
    <t>190,016</t>
  </si>
  <si>
    <t>228,117</t>
  </si>
  <si>
    <t>279,211</t>
  </si>
  <si>
    <t>308,528</t>
  </si>
  <si>
    <t>300,945</t>
  </si>
  <si>
    <t>358,781</t>
  </si>
  <si>
    <t>275,261</t>
  </si>
  <si>
    <t>330,003</t>
  </si>
  <si>
    <t>412,925</t>
  </si>
  <si>
    <t>403,242</t>
  </si>
  <si>
    <t>380,535</t>
  </si>
  <si>
    <t>360,023</t>
  </si>
  <si>
    <t>246,605</t>
  </si>
  <si>
    <t>217,672</t>
  </si>
  <si>
    <t>225,088</t>
  </si>
  <si>
    <t>257,208</t>
  </si>
  <si>
    <t>242,817</t>
  </si>
  <si>
    <t>208,022</t>
  </si>
  <si>
    <t>252,673</t>
  </si>
  <si>
    <t>Interest Income</t>
  </si>
  <si>
    <t>Interest Expense</t>
  </si>
  <si>
    <t>548</t>
  </si>
  <si>
    <t>259</t>
  </si>
  <si>
    <t>247</t>
  </si>
  <si>
    <t>327</t>
  </si>
  <si>
    <t>9</t>
  </si>
  <si>
    <t>286</t>
  </si>
  <si>
    <t>311</t>
  </si>
  <si>
    <t>453</t>
  </si>
  <si>
    <t>601</t>
  </si>
  <si>
    <t>766</t>
  </si>
  <si>
    <t>830</t>
  </si>
  <si>
    <t>1,158</t>
  </si>
  <si>
    <t>947</t>
  </si>
  <si>
    <t>Depreciation and Amortization</t>
  </si>
  <si>
    <t>4,415</t>
  </si>
  <si>
    <t>4,790</t>
  </si>
  <si>
    <t>5,002</t>
  </si>
  <si>
    <t>5,545</t>
  </si>
  <si>
    <t>5,044</t>
  </si>
  <si>
    <t>4,884</t>
  </si>
  <si>
    <t>5,015</t>
  </si>
  <si>
    <t>5,386</t>
  </si>
  <si>
    <t>5,329</t>
  </si>
  <si>
    <t>5,474</t>
  </si>
  <si>
    <t>5,340</t>
  </si>
  <si>
    <t>8,304</t>
  </si>
  <si>
    <t>8,130</t>
  </si>
  <si>
    <t>7,944</t>
  </si>
  <si>
    <t>8,310</t>
  </si>
  <si>
    <t>9,047</t>
  </si>
  <si>
    <t>9,767</t>
  </si>
  <si>
    <t>10,253</t>
  </si>
  <si>
    <t>EBITDA</t>
  </si>
  <si>
    <t>13,832</t>
  </si>
  <si>
    <t>12,971</t>
  </si>
  <si>
    <t>11,817</t>
  </si>
  <si>
    <t>13,174</t>
  </si>
  <si>
    <t>10,540</t>
  </si>
  <si>
    <t>13,725</t>
  </si>
  <si>
    <t>13,342</t>
  </si>
  <si>
    <t>12,291</t>
  </si>
  <si>
    <t>12,936</t>
  </si>
  <si>
    <t>12,819</t>
  </si>
  <si>
    <t>15,828</t>
  </si>
  <si>
    <t>17,245</t>
  </si>
  <si>
    <t>18,272</t>
  </si>
  <si>
    <t>14,326</t>
  </si>
  <si>
    <t>19,454</t>
  </si>
  <si>
    <t>36,941</t>
  </si>
  <si>
    <t>32,278</t>
  </si>
  <si>
    <t>26,269</t>
  </si>
  <si>
    <t>41,563</t>
  </si>
  <si>
    <t>51,008</t>
  </si>
  <si>
    <t>69,685</t>
  </si>
  <si>
    <t>78,818</t>
  </si>
  <si>
    <t>82,724</t>
  </si>
  <si>
    <t>94,129</t>
  </si>
  <si>
    <t>34,947</t>
  </si>
  <si>
    <t>52,280</t>
  </si>
  <si>
    <t>72,358</t>
  </si>
  <si>
    <t>92,140</t>
  </si>
  <si>
    <t>74,034</t>
  </si>
  <si>
    <t>68,118</t>
  </si>
  <si>
    <t>39,924</t>
  </si>
  <si>
    <t>30,195</t>
  </si>
  <si>
    <t>39,030</t>
  </si>
  <si>
    <t>49,883</t>
  </si>
  <si>
    <t>20,452</t>
  </si>
  <si>
    <t>19,095</t>
  </si>
  <si>
    <t>52,230</t>
  </si>
  <si>
    <t>EBITDA ratio</t>
  </si>
  <si>
    <t>15.96%</t>
  </si>
  <si>
    <t>18.56%</t>
  </si>
  <si>
    <t>15.46%</t>
  </si>
  <si>
    <t>16.56%</t>
  </si>
  <si>
    <t>12.16%</t>
  </si>
  <si>
    <t>13.01%</t>
  </si>
  <si>
    <t>12.97%</t>
  </si>
  <si>
    <t>11.91%</t>
  </si>
  <si>
    <t>13.22%</t>
  </si>
  <si>
    <t>12.86%</t>
  </si>
  <si>
    <t>14.67%</t>
  </si>
  <si>
    <t>14.77%</t>
  </si>
  <si>
    <t>15.19%</t>
  </si>
  <si>
    <t>14.23%</t>
  </si>
  <si>
    <t>12.09%</t>
  </si>
  <si>
    <t>15.87%</t>
  </si>
  <si>
    <t>15.12%</t>
  </si>
  <si>
    <t>12.85%</t>
  </si>
  <si>
    <t>16.84%</t>
  </si>
  <si>
    <t>17.11%</t>
  </si>
  <si>
    <t>18.80%</t>
  </si>
  <si>
    <t>20.87%</t>
  </si>
  <si>
    <t>20.45%</t>
  </si>
  <si>
    <t>19.72%</t>
  </si>
  <si>
    <t>11.52%</t>
  </si>
  <si>
    <t>14.03%</t>
  </si>
  <si>
    <t>15.36%</t>
  </si>
  <si>
    <t>20.33%</t>
  </si>
  <si>
    <t>17.59%</t>
  </si>
  <si>
    <t>17.28%</t>
  </si>
  <si>
    <t>15.39%</t>
  </si>
  <si>
    <t>13.81%</t>
  </si>
  <si>
    <t>16.46%</t>
  </si>
  <si>
    <t>17.86%</t>
  </si>
  <si>
    <t>8.00%</t>
  </si>
  <si>
    <t>10.69%</t>
  </si>
  <si>
    <t>18.88%</t>
  </si>
  <si>
    <t>Operating Income</t>
  </si>
  <si>
    <t>10,123</t>
  </si>
  <si>
    <t>7,851</t>
  </si>
  <si>
    <t>7,008</t>
  </si>
  <si>
    <t>8,287</t>
  </si>
  <si>
    <t>7,964</t>
  </si>
  <si>
    <t>8,606</t>
  </si>
  <si>
    <t>8,071</t>
  </si>
  <si>
    <t>6,884</t>
  </si>
  <si>
    <t>7,304</t>
  </si>
  <si>
    <t>7,034</t>
  </si>
  <si>
    <t>9,198</t>
  </si>
  <si>
    <t>10,058</t>
  </si>
  <si>
    <t>11,519</t>
  </si>
  <si>
    <t>6,986</t>
  </si>
  <si>
    <t>9,617</t>
  </si>
  <si>
    <t>51,844</t>
  </si>
  <si>
    <t>47,636</t>
  </si>
  <si>
    <t>40,567</t>
  </si>
  <si>
    <t>56,722</t>
  </si>
  <si>
    <t>69,918</t>
  </si>
  <si>
    <t>91,469</t>
  </si>
  <si>
    <t>69,107</t>
  </si>
  <si>
    <t>103,607</t>
  </si>
  <si>
    <t>118,578</t>
  </si>
  <si>
    <t>28,182</t>
  </si>
  <si>
    <t>42,541</t>
  </si>
  <si>
    <t>58,215</t>
  </si>
  <si>
    <t>49,881</t>
  </si>
  <si>
    <t>40,301</t>
  </si>
  <si>
    <t>34,082</t>
  </si>
  <si>
    <t>12,883</t>
  </si>
  <si>
    <t>936</t>
  </si>
  <si>
    <t>12,074</t>
  </si>
  <si>
    <t>22,124</t>
  </si>
  <si>
    <t>12,766</t>
  </si>
  <si>
    <t>(29,448)</t>
  </si>
  <si>
    <t>24,019</t>
  </si>
  <si>
    <t>Operating Income ratio</t>
  </si>
  <si>
    <t>11.68%</t>
  </si>
  <si>
    <t>11.23%</t>
  </si>
  <si>
    <t>9.17%</t>
  </si>
  <si>
    <t>10.42%</t>
  </si>
  <si>
    <t>9.19%</t>
  </si>
  <si>
    <t>8.16%</t>
  </si>
  <si>
    <t>7.85%</t>
  </si>
  <si>
    <t>6.67%</t>
  </si>
  <si>
    <t>7.47%</t>
  </si>
  <si>
    <t>7.06%</t>
  </si>
  <si>
    <t>8.53%</t>
  </si>
  <si>
    <t>8.62%</t>
  </si>
  <si>
    <t>9.58%</t>
  </si>
  <si>
    <t>6.94%</t>
  </si>
  <si>
    <t>5.98%</t>
  </si>
  <si>
    <t>22.27%</t>
  </si>
  <si>
    <t>22.31%</t>
  </si>
  <si>
    <t>19.84%</t>
  </si>
  <si>
    <t>22.99%</t>
  </si>
  <si>
    <t>23.46%</t>
  </si>
  <si>
    <t>24.68%</t>
  </si>
  <si>
    <t>18.30%</t>
  </si>
  <si>
    <t>25.61%</t>
  </si>
  <si>
    <t>24.84%</t>
  </si>
  <si>
    <t>9.29%</t>
  </si>
  <si>
    <t>11.42%</t>
  </si>
  <si>
    <t>12.36%</t>
  </si>
  <si>
    <t>11.01%</t>
  </si>
  <si>
    <t>8.65%</t>
  </si>
  <si>
    <t>4.96%</t>
  </si>
  <si>
    <t>0.43%</t>
  </si>
  <si>
    <t>5.09%</t>
  </si>
  <si>
    <t>7.92%</t>
  </si>
  <si>
    <t>4.99%</t>
  </si>
  <si>
    <t>(16.49)%</t>
  </si>
  <si>
    <t>8.68%</t>
  </si>
  <si>
    <t>Total Other Income Exp.(Gains)</t>
  </si>
  <si>
    <t>(565)</t>
  </si>
  <si>
    <t>705</t>
  </si>
  <si>
    <t>535</t>
  </si>
  <si>
    <t>97</t>
  </si>
  <si>
    <t>(2,961)</t>
  </si>
  <si>
    <t>(426)</t>
  </si>
  <si>
    <t>447</t>
  </si>
  <si>
    <t>403</t>
  </si>
  <si>
    <t>748</t>
  </si>
  <si>
    <t>770</t>
  </si>
  <si>
    <t>1,244</t>
  </si>
  <si>
    <t>1,858</t>
  </si>
  <si>
    <t>1,279</t>
  </si>
  <si>
    <t>2,070</t>
  </si>
  <si>
    <t>1,533</t>
  </si>
  <si>
    <t>(24,763)</t>
  </si>
  <si>
    <t>(23,517)</t>
  </si>
  <si>
    <t>(23,057)</t>
  </si>
  <si>
    <t>(24,756)</t>
  </si>
  <si>
    <t>(28,677)</t>
  </si>
  <si>
    <t>(32,037)</t>
  </si>
  <si>
    <t>(1,705)</t>
  </si>
  <si>
    <t>(33,133)</t>
  </si>
  <si>
    <t>(36,828)</t>
  </si>
  <si>
    <t>6,595</t>
  </si>
  <si>
    <t>10,418</t>
  </si>
  <si>
    <t>15,042</t>
  </si>
  <si>
    <t>28,845</t>
  </si>
  <si>
    <t>17,410</t>
  </si>
  <si>
    <t>17,548</t>
  </si>
  <si>
    <t>9,083</t>
  </si>
  <si>
    <t>7,033</t>
  </si>
  <si>
    <t>6,600</t>
  </si>
  <si>
    <t>8,829</t>
  </si>
  <si>
    <t>7,290</t>
  </si>
  <si>
    <t>565</t>
  </si>
  <si>
    <t>7,215</t>
  </si>
  <si>
    <t>Income Before Tax</t>
  </si>
  <si>
    <t>9,558</t>
  </si>
  <si>
    <t>8,556</t>
  </si>
  <si>
    <t>7,543</t>
  </si>
  <si>
    <t>8,384</t>
  </si>
  <si>
    <t>5,003</t>
  </si>
  <si>
    <t>8,180</t>
  </si>
  <si>
    <t>8,518</t>
  </si>
  <si>
    <t>7,287</t>
  </si>
  <si>
    <t>8,052</t>
  </si>
  <si>
    <t>7,804</t>
  </si>
  <si>
    <t>10,442</t>
  </si>
  <si>
    <t>11,916</t>
  </si>
  <si>
    <t>12,798</t>
  </si>
  <si>
    <t>9,056</t>
  </si>
  <si>
    <t>11,150</t>
  </si>
  <si>
    <t>27,081</t>
  </si>
  <si>
    <t>24,119</t>
  </si>
  <si>
    <t>17,510</t>
  </si>
  <si>
    <t>31,966</t>
  </si>
  <si>
    <t>41,241</t>
  </si>
  <si>
    <t>59,432</t>
  </si>
  <si>
    <t>67,402</t>
  </si>
  <si>
    <t>70,474</t>
  </si>
  <si>
    <t>81,750</t>
  </si>
  <si>
    <t>34,777</t>
  </si>
  <si>
    <t>52,959</t>
  </si>
  <si>
    <t>73,257</t>
  </si>
  <si>
    <t>78,726</t>
  </si>
  <si>
    <t>57,711</t>
  </si>
  <si>
    <t>51,630</t>
  </si>
  <si>
    <t>21,966</t>
  </si>
  <si>
    <t>7,969</t>
  </si>
  <si>
    <t>18,674</t>
  </si>
  <si>
    <t>30,953</t>
  </si>
  <si>
    <t>20,056</t>
  </si>
  <si>
    <t>(28,883)</t>
  </si>
  <si>
    <t>31,234</t>
  </si>
  <si>
    <t>Income Before Tax ratio</t>
  </si>
  <si>
    <t>11.03%</t>
  </si>
  <si>
    <t>12.24%</t>
  </si>
  <si>
    <t>9.87%</t>
  </si>
  <si>
    <t>10.54%</t>
  </si>
  <si>
    <t>5.77%</t>
  </si>
  <si>
    <t>7.75%</t>
  </si>
  <si>
    <t>8.28%</t>
  </si>
  <si>
    <t>8.23%</t>
  </si>
  <si>
    <t>7.83%</t>
  </si>
  <si>
    <t>9.68%</t>
  </si>
  <si>
    <t>10.21%</t>
  </si>
  <si>
    <t>10.64%</t>
  </si>
  <si>
    <t>8.99%</t>
  </si>
  <si>
    <t>6.93%</t>
  </si>
  <si>
    <t>11.64%</t>
  </si>
  <si>
    <t>11.30%</t>
  </si>
  <si>
    <t>8.56%</t>
  </si>
  <si>
    <t>12.96%</t>
  </si>
  <si>
    <t>13.84%</t>
  </si>
  <si>
    <t>16.03%</t>
  </si>
  <si>
    <t>17.85%</t>
  </si>
  <si>
    <t>17.42%</t>
  </si>
  <si>
    <t>17.13%</t>
  </si>
  <si>
    <t>11.46%</t>
  </si>
  <si>
    <t>14.22%</t>
  </si>
  <si>
    <t>15.55%</t>
  </si>
  <si>
    <t>17.37%</t>
  </si>
  <si>
    <t>13.71%</t>
  </si>
  <si>
    <t>13.10%</t>
  </si>
  <si>
    <t>8.47%</t>
  </si>
  <si>
    <t>3.65%</t>
  </si>
  <si>
    <t>7.87%</t>
  </si>
  <si>
    <t>11.08%</t>
  </si>
  <si>
    <t>(16.17)%</t>
  </si>
  <si>
    <t>11.29%</t>
  </si>
  <si>
    <t>Income Tax Expense (Gain)</t>
  </si>
  <si>
    <t>4,688</t>
  </si>
  <si>
    <t>3,196</t>
  </si>
  <si>
    <t>2,703</t>
  </si>
  <si>
    <t>3,124</t>
  </si>
  <si>
    <t>2,028</t>
  </si>
  <si>
    <t>3,170</t>
  </si>
  <si>
    <t>2,918</t>
  </si>
  <si>
    <t>2,477</t>
  </si>
  <si>
    <t>2,772</t>
  </si>
  <si>
    <t>2,704</t>
  </si>
  <si>
    <t>3,972</t>
  </si>
  <si>
    <t>4,406</t>
  </si>
  <si>
    <t>4,338</t>
  </si>
  <si>
    <t>2,616</t>
  </si>
  <si>
    <t>3,240</t>
  </si>
  <si>
    <t>11,091</t>
  </si>
  <si>
    <t>9,014</t>
  </si>
  <si>
    <t>6,499</t>
  </si>
  <si>
    <t>11,006</t>
  </si>
  <si>
    <t>15,911</t>
  </si>
  <si>
    <t>23,302</t>
  </si>
  <si>
    <t>27,902</t>
  </si>
  <si>
    <t>29,864</t>
  </si>
  <si>
    <t>36,530</t>
  </si>
  <si>
    <t>15,119</t>
  </si>
  <si>
    <t>21,561</t>
  </si>
  <si>
    <t>31,051</t>
  </si>
  <si>
    <t>31,045</t>
  </si>
  <si>
    <t>24,263</t>
  </si>
  <si>
    <t>18,015</t>
  </si>
  <si>
    <t>5,415</t>
  </si>
  <si>
    <t>(406)</t>
  </si>
  <si>
    <t>(1,174)</t>
  </si>
  <si>
    <t>9,532</t>
  </si>
  <si>
    <t>5,282</t>
  </si>
  <si>
    <t>(5,632)</t>
  </si>
  <si>
    <t>7,636</t>
  </si>
  <si>
    <t>Net Income</t>
  </si>
  <si>
    <t>4,870</t>
  </si>
  <si>
    <t>5,360</t>
  </si>
  <si>
    <t>4,840</t>
  </si>
  <si>
    <t>5,260</t>
  </si>
  <si>
    <t>3,510</t>
  </si>
  <si>
    <t>5,010</t>
  </si>
  <si>
    <t>5,600</t>
  </si>
  <si>
    <t>4,770</t>
  </si>
  <si>
    <t>5,280</t>
  </si>
  <si>
    <t>5,100</t>
  </si>
  <si>
    <t>6,470</t>
  </si>
  <si>
    <t>7,510</t>
  </si>
  <si>
    <t>8,460</t>
  </si>
  <si>
    <t>6,370</t>
  </si>
  <si>
    <t>7,910</t>
  </si>
  <si>
    <t>17,720</t>
  </si>
  <si>
    <t>15,320</t>
  </si>
  <si>
    <t>11,460</t>
  </si>
  <si>
    <t>21,510</t>
  </si>
  <si>
    <t>25,330</t>
  </si>
  <si>
    <t>36,130</t>
  </si>
  <si>
    <t>Net Income Ratio</t>
  </si>
  <si>
    <t>5.62%</t>
  </si>
  <si>
    <t>7.67%</t>
  </si>
  <si>
    <t>6.33%</t>
  </si>
  <si>
    <t>6.61%</t>
  </si>
  <si>
    <t>4.05%</t>
  </si>
  <si>
    <t>4.75%</t>
  </si>
  <si>
    <t>5.44%</t>
  </si>
  <si>
    <t>4.62%</t>
  </si>
  <si>
    <t>5.40%</t>
  </si>
  <si>
    <t>5.12%</t>
  </si>
  <si>
    <t>6.00%</t>
  </si>
  <si>
    <t>6.43%</t>
  </si>
  <si>
    <t>7.03%</t>
  </si>
  <si>
    <t>4.92%</t>
  </si>
  <si>
    <t>7.61%</t>
  </si>
  <si>
    <t>7.18%</t>
  </si>
  <si>
    <t>5.60%</t>
  </si>
  <si>
    <t>8.72%</t>
  </si>
  <si>
    <t>8.50%</t>
  </si>
  <si>
    <t>9.75%</t>
  </si>
  <si>
    <t>10.46%</t>
  </si>
  <si>
    <t>10.04%</t>
  </si>
  <si>
    <t>9.47%</t>
  </si>
  <si>
    <t>6.35%</t>
  </si>
  <si>
    <t>8.18%</t>
  </si>
  <si>
    <t>9.90%</t>
  </si>
  <si>
    <t>7.74%</t>
  </si>
  <si>
    <t>8.25%</t>
  </si>
  <si>
    <t>6.22%</t>
  </si>
  <si>
    <t>3.59%</t>
  </si>
  <si>
    <t>8.31%</t>
  </si>
  <si>
    <t>7.46%</t>
  </si>
  <si>
    <t>5.61%</t>
  </si>
  <si>
    <t>(12.57)%</t>
  </si>
  <si>
    <t>8.33%</t>
  </si>
  <si>
    <t>EPS</t>
  </si>
  <si>
    <t>0.81</t>
  </si>
  <si>
    <t>0.93</t>
  </si>
  <si>
    <t>0.86</t>
  </si>
  <si>
    <t>0.99</t>
  </si>
  <si>
    <t>0.69</t>
  </si>
  <si>
    <t>1.11</t>
  </si>
  <si>
    <t>0.94</t>
  </si>
  <si>
    <t>1.05</t>
  </si>
  <si>
    <t>1.02</t>
  </si>
  <si>
    <t>1.50</t>
  </si>
  <si>
    <t>1.71</t>
  </si>
  <si>
    <t>1.30</t>
  </si>
  <si>
    <t>1.14</t>
  </si>
  <si>
    <t>2.55</t>
  </si>
  <si>
    <t>2.23</t>
  </si>
  <si>
    <t>1.69</t>
  </si>
  <si>
    <t>3.24</t>
  </si>
  <si>
    <t>3.91</t>
  </si>
  <si>
    <t>5.76</t>
  </si>
  <si>
    <t>4.88</t>
  </si>
  <si>
    <t>3.36</t>
  </si>
  <si>
    <t>EPS Diluted</t>
  </si>
  <si>
    <t>1.04</t>
  </si>
  <si>
    <t>1.13</t>
  </si>
  <si>
    <t>2.52</t>
  </si>
  <si>
    <t>2.21</t>
  </si>
  <si>
    <t>1.68</t>
  </si>
  <si>
    <t>3.23</t>
  </si>
  <si>
    <t>3.89</t>
  </si>
  <si>
    <t>5.71</t>
  </si>
  <si>
    <t>6.62</t>
  </si>
  <si>
    <t>7.28</t>
  </si>
  <si>
    <t>8.69</t>
  </si>
  <si>
    <t>3.98</t>
  </si>
  <si>
    <t>6.22</t>
  </si>
  <si>
    <t>8.42</t>
  </si>
  <si>
    <t>Weighted Avg. Shares Outs.</t>
  </si>
  <si>
    <t>6,012</t>
  </si>
  <si>
    <t>5,763</t>
  </si>
  <si>
    <t>5,628</t>
  </si>
  <si>
    <t>5,313</t>
  </si>
  <si>
    <t>5,124</t>
  </si>
  <si>
    <t>4,990</t>
  </si>
  <si>
    <t>4,964</t>
  </si>
  <si>
    <t>4,983</t>
  </si>
  <si>
    <t>4,957</t>
  </si>
  <si>
    <t>4,971</t>
  </si>
  <si>
    <t>4,967</t>
  </si>
  <si>
    <t>4,972</t>
  </si>
  <si>
    <t>4,962</t>
  </si>
  <si>
    <t>4,874</t>
  </si>
  <si>
    <t>6,907</t>
  </si>
  <si>
    <t>6,949</t>
  </si>
  <si>
    <t>6,870</t>
  </si>
  <si>
    <t>6,781</t>
  </si>
  <si>
    <t>6,639</t>
  </si>
  <si>
    <t>6,478</t>
  </si>
  <si>
    <t>6,273</t>
  </si>
  <si>
    <t>Weighted Avg. Shares Outs. Dil.</t>
  </si>
  <si>
    <t>4,981</t>
  </si>
  <si>
    <t>5,039</t>
  </si>
  <si>
    <t>5,040</t>
  </si>
  <si>
    <t>5,021</t>
  </si>
  <si>
    <t>4,930</t>
  </si>
  <si>
    <t>6,999</t>
  </si>
  <si>
    <t>7,032</t>
  </si>
  <si>
    <t>6,932</t>
  </si>
  <si>
    <t>6,821</t>
  </si>
  <si>
    <t>6,659</t>
  </si>
  <si>
    <t>6,512</t>
  </si>
  <si>
    <t>6,327</t>
  </si>
  <si>
    <t>5,967</t>
  </si>
  <si>
    <t>5,578</t>
  </si>
  <si>
    <t>5,204</t>
  </si>
  <si>
    <t>4,844</t>
  </si>
  <si>
    <t>4,897</t>
  </si>
  <si>
    <t>4,875</t>
  </si>
  <si>
    <t>4,270</t>
  </si>
  <si>
    <t>Cash and Cash Equivalents</t>
  </si>
  <si>
    <t>1,157</t>
  </si>
  <si>
    <t>1,508</t>
  </si>
  <si>
    <t>2,951</t>
  </si>
  <si>
    <t>4,047</t>
  </si>
  <si>
    <t>1,441</t>
  </si>
  <si>
    <t>1,688</t>
  </si>
  <si>
    <t>7,080</t>
  </si>
  <si>
    <t>6,547</t>
  </si>
  <si>
    <t>7,229</t>
  </si>
  <si>
    <t>10,626</t>
  </si>
  <si>
    <t>18,531</t>
  </si>
  <si>
    <t>28,671</t>
  </si>
  <si>
    <t>28,244</t>
  </si>
  <si>
    <t>33,981</t>
  </si>
  <si>
    <t>31,437</t>
  </si>
  <si>
    <t>10,693</t>
  </si>
  <si>
    <t>7,825</t>
  </si>
  <si>
    <t>12,664</t>
  </si>
  <si>
    <t>9,582</t>
  </si>
  <si>
    <t>4,644</t>
  </si>
  <si>
    <t>4,616</t>
  </si>
  <si>
    <t>3,705</t>
  </si>
  <si>
    <t>3,657</t>
  </si>
  <si>
    <t>3,177</t>
  </si>
  <si>
    <t>3,042</t>
  </si>
  <si>
    <t>3,089</t>
  </si>
  <si>
    <t>4,364</t>
  </si>
  <si>
    <t>6,802</t>
  </si>
  <si>
    <t>Short-Term Investments</t>
  </si>
  <si>
    <t>20</t>
  </si>
  <si>
    <t>73</t>
  </si>
  <si>
    <t>1</t>
  </si>
  <si>
    <t>519</t>
  </si>
  <si>
    <t>570</t>
  </si>
  <si>
    <t>169</t>
  </si>
  <si>
    <t>2</t>
  </si>
  <si>
    <t>43,515</t>
  </si>
  <si>
    <t>Cash &amp; Short-Term Investments</t>
  </si>
  <si>
    <t>1,461</t>
  </si>
  <si>
    <t>1,761</t>
  </si>
  <si>
    <t>7,081</t>
  </si>
  <si>
    <t>34,500</t>
  </si>
  <si>
    <t>32,007</t>
  </si>
  <si>
    <t>10,862</t>
  </si>
  <si>
    <t>7,827</t>
  </si>
  <si>
    <t>47,879</t>
  </si>
  <si>
    <t>Net Receivables</t>
  </si>
  <si>
    <t>8,073</t>
  </si>
  <si>
    <t>8,925</t>
  </si>
  <si>
    <t>10,499</t>
  </si>
  <si>
    <t>10,702</t>
  </si>
  <si>
    <t>9,512</t>
  </si>
  <si>
    <t>19,155</t>
  </si>
  <si>
    <t>22,996</t>
  </si>
  <si>
    <t>19,549</t>
  </si>
  <si>
    <t>21,163</t>
  </si>
  <si>
    <t>24,309</t>
  </si>
  <si>
    <t>25,359</t>
  </si>
  <si>
    <t>27,484</t>
  </si>
  <si>
    <t>28,942</t>
  </si>
  <si>
    <t>36,450</t>
  </si>
  <si>
    <t>24,702</t>
  </si>
  <si>
    <t>27,645</t>
  </si>
  <si>
    <t>32,284</t>
  </si>
  <si>
    <t>38,642</t>
  </si>
  <si>
    <t>34,987</t>
  </si>
  <si>
    <t>33,152</t>
  </si>
  <si>
    <t>28,009</t>
  </si>
  <si>
    <t>19,875</t>
  </si>
  <si>
    <t>21,394</t>
  </si>
  <si>
    <t>25,597</t>
  </si>
  <si>
    <t>24,701</t>
  </si>
  <si>
    <t>26,966</t>
  </si>
  <si>
    <t>20,581</t>
  </si>
  <si>
    <t>32,383</t>
  </si>
  <si>
    <t>Inventory</t>
  </si>
  <si>
    <t>5,541</t>
  </si>
  <si>
    <t>5,681</t>
  </si>
  <si>
    <t>5,285</t>
  </si>
  <si>
    <t>5,487</t>
  </si>
  <si>
    <t>5,605</t>
  </si>
  <si>
    <t>8,492</t>
  </si>
  <si>
    <t>7,904</t>
  </si>
  <si>
    <t>8,068</t>
  </si>
  <si>
    <t>8,957</t>
  </si>
  <si>
    <t>9,487</t>
  </si>
  <si>
    <t>9,321</t>
  </si>
  <si>
    <t>10,714</t>
  </si>
  <si>
    <t>11,089</t>
  </si>
  <si>
    <t>11,646</t>
  </si>
  <si>
    <t>11,553</t>
  </si>
  <si>
    <t>12,976</t>
  </si>
  <si>
    <t>15,024</t>
  </si>
  <si>
    <t>14,542</t>
  </si>
  <si>
    <t>16,135</t>
  </si>
  <si>
    <t>16,678</t>
  </si>
  <si>
    <t>16,245</t>
  </si>
  <si>
    <t>15,080</t>
  </si>
  <si>
    <t>16,992</t>
  </si>
  <si>
    <t>18,958</t>
  </si>
  <si>
    <t>18,528</t>
  </si>
  <si>
    <t>18,850</t>
  </si>
  <si>
    <t>18,780</t>
  </si>
  <si>
    <t>Other Current Assets</t>
  </si>
  <si>
    <t>1,689</t>
  </si>
  <si>
    <t>1,204</t>
  </si>
  <si>
    <t>1,175</t>
  </si>
  <si>
    <t>956</t>
  </si>
  <si>
    <t>1,015</t>
  </si>
  <si>
    <t>1,733</t>
  </si>
  <si>
    <t>2,018</t>
  </si>
  <si>
    <t>1,681</t>
  </si>
  <si>
    <t>1,831</t>
  </si>
  <si>
    <t>2,068</t>
  </si>
  <si>
    <t>7,000</t>
  </si>
  <si>
    <t>7,866</t>
  </si>
  <si>
    <t>7,877</t>
  </si>
  <si>
    <t>3,924</t>
  </si>
  <si>
    <t>3,911</t>
  </si>
  <si>
    <t>5,175</t>
  </si>
  <si>
    <t>5,897</t>
  </si>
  <si>
    <t>6,633</t>
  </si>
  <si>
    <t>5,349</t>
  </si>
  <si>
    <t>5,377</t>
  </si>
  <si>
    <t>3,607</t>
  </si>
  <si>
    <t>2,798</t>
  </si>
  <si>
    <t>1,285</t>
  </si>
  <si>
    <t>1,368</t>
  </si>
  <si>
    <t>1,272</t>
  </si>
  <si>
    <t>1,469</t>
  </si>
  <si>
    <t>(42,417)</t>
  </si>
  <si>
    <t>1,189</t>
  </si>
  <si>
    <t>Total Current Assets</t>
  </si>
  <si>
    <t>16,460</t>
  </si>
  <si>
    <t>17,318</t>
  </si>
  <si>
    <t>19,910</t>
  </si>
  <si>
    <t>21,192</t>
  </si>
  <si>
    <t>17,593</t>
  </si>
  <si>
    <t>31,141</t>
  </si>
  <si>
    <t>40,399</t>
  </si>
  <si>
    <t>35,681</t>
  </si>
  <si>
    <t>38,291</t>
  </si>
  <si>
    <t>45,960</t>
  </si>
  <si>
    <t>60,377</t>
  </si>
  <si>
    <t>73,342</t>
  </si>
  <si>
    <t>75,777</t>
  </si>
  <si>
    <t>85,963</t>
  </si>
  <si>
    <t>72,266</t>
  </si>
  <si>
    <t>55,235</t>
  </si>
  <si>
    <t>58,984</t>
  </si>
  <si>
    <t>72,963</t>
  </si>
  <si>
    <t>64,460</t>
  </si>
  <si>
    <t>59,308</t>
  </si>
  <si>
    <t>52,910</t>
  </si>
  <si>
    <t>42,623</t>
  </si>
  <si>
    <t>41,416</t>
  </si>
  <si>
    <t>47,134</t>
  </si>
  <si>
    <t>47,973</t>
  </si>
  <si>
    <t>50,052</t>
  </si>
  <si>
    <t>44,893</t>
  </si>
  <si>
    <t>59,154</t>
  </si>
  <si>
    <t>PP&amp;E</t>
  </si>
  <si>
    <t>63,425</t>
  </si>
  <si>
    <t>65,446</t>
  </si>
  <si>
    <t>66,607</t>
  </si>
  <si>
    <t>66,414</t>
  </si>
  <si>
    <t>65,199</t>
  </si>
  <si>
    <t>94,043</t>
  </si>
  <si>
    <t>89,829</t>
  </si>
  <si>
    <t>89,602</t>
  </si>
  <si>
    <t>94,940</t>
  </si>
  <si>
    <t>104,965</t>
  </si>
  <si>
    <t>108,639</t>
  </si>
  <si>
    <t>107,010</t>
  </si>
  <si>
    <t>113,687</t>
  </si>
  <si>
    <t>120,869</t>
  </si>
  <si>
    <t>121,346</t>
  </si>
  <si>
    <t>139,116</t>
  </si>
  <si>
    <t>199,548</t>
  </si>
  <si>
    <t>214,664</t>
  </si>
  <si>
    <t>226,949</t>
  </si>
  <si>
    <t>243,650</t>
  </si>
  <si>
    <t>252,668</t>
  </si>
  <si>
    <t>251,605</t>
  </si>
  <si>
    <t>244,224</t>
  </si>
  <si>
    <t>252,630</t>
  </si>
  <si>
    <t>247,101</t>
  </si>
  <si>
    <t>253,018</t>
  </si>
  <si>
    <t>227,553</t>
  </si>
  <si>
    <t>216,552</t>
  </si>
  <si>
    <t>Goodwill</t>
  </si>
  <si>
    <t>Intangible Assets</t>
  </si>
  <si>
    <t>16,789</t>
  </si>
  <si>
    <t>Goodwill and Intangible Assets</t>
  </si>
  <si>
    <t>7,307</t>
  </si>
  <si>
    <t>Investments</t>
  </si>
  <si>
    <t>31,665</t>
  </si>
  <si>
    <t>35,338</t>
  </si>
  <si>
    <t>34,333</t>
  </si>
  <si>
    <t>34,718</t>
  </si>
  <si>
    <t>36,328</t>
  </si>
  <si>
    <t>35,239</t>
  </si>
  <si>
    <t>34,245</t>
  </si>
  <si>
    <t>35,102</t>
  </si>
  <si>
    <t>39,160</t>
  </si>
  <si>
    <t>40,790</t>
  </si>
  <si>
    <t>43,164</t>
  </si>
  <si>
    <t>45,195</t>
  </si>
  <si>
    <t>Tax Assets</t>
  </si>
  <si>
    <t>Other Non-Current Assets</t>
  </si>
  <si>
    <t>7,977</t>
  </si>
  <si>
    <t>8,532</t>
  </si>
  <si>
    <t>9,010</t>
  </si>
  <si>
    <t>8,458</t>
  </si>
  <si>
    <t>9,838</t>
  </si>
  <si>
    <t>19,337</t>
  </si>
  <si>
    <t>18,772</t>
  </si>
  <si>
    <t>17,891</t>
  </si>
  <si>
    <t>19,413</t>
  </si>
  <si>
    <t>23,353</t>
  </si>
  <si>
    <t>26,240</t>
  </si>
  <si>
    <t>27,983</t>
  </si>
  <si>
    <t>29,551</t>
  </si>
  <si>
    <t>35,250</t>
  </si>
  <si>
    <t>34,440</t>
  </si>
  <si>
    <t>8,640</t>
  </si>
  <si>
    <t>9,092</t>
  </si>
  <si>
    <t>7,668</t>
  </si>
  <si>
    <t>7,522</t>
  </si>
  <si>
    <t>8,676</t>
  </si>
  <si>
    <t>8,285</t>
  </si>
  <si>
    <t>9,572</t>
  </si>
  <si>
    <t>10,332</t>
  </si>
  <si>
    <t>16,363</t>
  </si>
  <si>
    <t>18,022</t>
  </si>
  <si>
    <t>Total Non-Current Assets</t>
  </si>
  <si>
    <t>71,402</t>
  </si>
  <si>
    <t>73,978</t>
  </si>
  <si>
    <t>75,617</t>
  </si>
  <si>
    <t>74,872</t>
  </si>
  <si>
    <t>75,037</t>
  </si>
  <si>
    <t>113,380</t>
  </si>
  <si>
    <t>108,601</t>
  </si>
  <si>
    <t>107,493</t>
  </si>
  <si>
    <t>114,353</t>
  </si>
  <si>
    <t>128,318</t>
  </si>
  <si>
    <t>134,879</t>
  </si>
  <si>
    <t>134,993</t>
  </si>
  <si>
    <t>143,238</t>
  </si>
  <si>
    <t>156,119</t>
  </si>
  <si>
    <t>155,786</t>
  </si>
  <si>
    <t>178,088</t>
  </si>
  <si>
    <t>243,526</t>
  </si>
  <si>
    <t>258,089</t>
  </si>
  <si>
    <t>269,335</t>
  </si>
  <si>
    <t>287,500</t>
  </si>
  <si>
    <t>296,583</t>
  </si>
  <si>
    <t>294,135</t>
  </si>
  <si>
    <t>288,898</t>
  </si>
  <si>
    <t>301,557</t>
  </si>
  <si>
    <t>298,223</t>
  </si>
  <si>
    <t>312,545</t>
  </si>
  <si>
    <t>287,857</t>
  </si>
  <si>
    <t>279,769</t>
  </si>
  <si>
    <t>Other Assets</t>
  </si>
  <si>
    <t>Total Assets</t>
  </si>
  <si>
    <t>87,862</t>
  </si>
  <si>
    <t>91,296</t>
  </si>
  <si>
    <t>95,527</t>
  </si>
  <si>
    <t>96,064</t>
  </si>
  <si>
    <t>92,630</t>
  </si>
  <si>
    <t>144,521</t>
  </si>
  <si>
    <t>149,000</t>
  </si>
  <si>
    <t>143,174</t>
  </si>
  <si>
    <t>152,644</t>
  </si>
  <si>
    <t>174,278</t>
  </si>
  <si>
    <t>195,256</t>
  </si>
  <si>
    <t>208,335</t>
  </si>
  <si>
    <t>219,015</t>
  </si>
  <si>
    <t>242,082</t>
  </si>
  <si>
    <t>228,052</t>
  </si>
  <si>
    <t>233,323</t>
  </si>
  <si>
    <t>302,510</t>
  </si>
  <si>
    <t>331,052</t>
  </si>
  <si>
    <t>333,795</t>
  </si>
  <si>
    <t>346,808</t>
  </si>
  <si>
    <t>349,493</t>
  </si>
  <si>
    <t>336,758</t>
  </si>
  <si>
    <t>330,314</t>
  </si>
  <si>
    <t>348,691</t>
  </si>
  <si>
    <t>346,196</t>
  </si>
  <si>
    <t>362,597</t>
  </si>
  <si>
    <t>332,750</t>
  </si>
  <si>
    <t>338,923</t>
  </si>
  <si>
    <t>Accounts Payable</t>
  </si>
  <si>
    <t>13,391</t>
  </si>
  <si>
    <t>14,113</t>
  </si>
  <si>
    <t>14,510</t>
  </si>
  <si>
    <t>13,825</t>
  </si>
  <si>
    <t>13,524</t>
  </si>
  <si>
    <t>15,357</t>
  </si>
  <si>
    <t>12,696</t>
  </si>
  <si>
    <t>13,792</t>
  </si>
  <si>
    <t>15,334</t>
  </si>
  <si>
    <t>31,763</t>
  </si>
  <si>
    <t>36,120</t>
  </si>
  <si>
    <t>25,084</t>
  </si>
  <si>
    <t>29,239</t>
  </si>
  <si>
    <t>21,190</t>
  </si>
  <si>
    <t>24,236</t>
  </si>
  <si>
    <t>30,780</t>
  </si>
  <si>
    <t>33,969</t>
  </si>
  <si>
    <t>33,789</t>
  </si>
  <si>
    <t>30,920</t>
  </si>
  <si>
    <t>25,286</t>
  </si>
  <si>
    <t>18,074</t>
  </si>
  <si>
    <t>17,801</t>
  </si>
  <si>
    <t>21,701</t>
  </si>
  <si>
    <t>21,063</t>
  </si>
  <si>
    <t>24,694</t>
  </si>
  <si>
    <t>17,499</t>
  </si>
  <si>
    <t>26,623</t>
  </si>
  <si>
    <t>Short-Term Debt</t>
  </si>
  <si>
    <t>3,858</t>
  </si>
  <si>
    <t>2,247</t>
  </si>
  <si>
    <t>2,510</t>
  </si>
  <si>
    <t>2,902</t>
  </si>
  <si>
    <t>4,248</t>
  </si>
  <si>
    <t>10,570</t>
  </si>
  <si>
    <t>6,161</t>
  </si>
  <si>
    <t>3,703</t>
  </si>
  <si>
    <t>4,093</t>
  </si>
  <si>
    <t>4,789</t>
  </si>
  <si>
    <t>3,280</t>
  </si>
  <si>
    <t>1,771</t>
  </si>
  <si>
    <t>1,702</t>
  </si>
  <si>
    <t>2,383</t>
  </si>
  <si>
    <t>2,400</t>
  </si>
  <si>
    <t>2,476</t>
  </si>
  <si>
    <t>2,787</t>
  </si>
  <si>
    <t>7,711</t>
  </si>
  <si>
    <t>3,653</t>
  </si>
  <si>
    <t>15,808</t>
  </si>
  <si>
    <t>17,468</t>
  </si>
  <si>
    <t>18,762</t>
  </si>
  <si>
    <t>13,830</t>
  </si>
  <si>
    <t>17,930</t>
  </si>
  <si>
    <t>17,258</t>
  </si>
  <si>
    <t>20,578</t>
  </si>
  <si>
    <t>20,458</t>
  </si>
  <si>
    <t>4,276</t>
  </si>
  <si>
    <t>Tax Payable</t>
  </si>
  <si>
    <t>17,139</t>
  </si>
  <si>
    <t>15,923</t>
  </si>
  <si>
    <t>14,231</t>
  </si>
  <si>
    <t>16,590</t>
  </si>
  <si>
    <t>19,850</t>
  </si>
  <si>
    <t>13,888</t>
  </si>
  <si>
    <t>11,714</t>
  </si>
  <si>
    <t>8,228</t>
  </si>
  <si>
    <t>5,739</t>
  </si>
  <si>
    <t>5,268</t>
  </si>
  <si>
    <t>6,356</t>
  </si>
  <si>
    <t>5,892</t>
  </si>
  <si>
    <t>4,881</t>
  </si>
  <si>
    <t>4,092</t>
  </si>
  <si>
    <t>5,497</t>
  </si>
  <si>
    <t>Deferred Revenue</t>
  </si>
  <si>
    <t>Other Current Liabilities</t>
  </si>
  <si>
    <t>2,244</t>
  </si>
  <si>
    <t>2,376</t>
  </si>
  <si>
    <t>2,485</t>
  </si>
  <si>
    <t>2,069</t>
  </si>
  <si>
    <t>1,339</t>
  </si>
  <si>
    <t>14,639</t>
  </si>
  <si>
    <t>16,673</t>
  </si>
  <si>
    <t>13,715</t>
  </si>
  <si>
    <t>15,290</t>
  </si>
  <si>
    <t>18,263</t>
  </si>
  <si>
    <t>7,938</t>
  </si>
  <si>
    <t>8,416</t>
  </si>
  <si>
    <t>22,031</t>
  </si>
  <si>
    <t>9,551</t>
  </si>
  <si>
    <t>9,587</t>
  </si>
  <si>
    <t>11,118</t>
  </si>
  <si>
    <t>12,476</t>
  </si>
  <si>
    <t>15,975</t>
  </si>
  <si>
    <t>12,809</t>
  </si>
  <si>
    <t>13,282</t>
  </si>
  <si>
    <t>13,651</t>
  </si>
  <si>
    <t>11,401</t>
  </si>
  <si>
    <t>10,739</t>
  </si>
  <si>
    <t>11,784</t>
  </si>
  <si>
    <t>12,925</t>
  </si>
  <si>
    <t>13,836</t>
  </si>
  <si>
    <t>(3,851)</t>
  </si>
  <si>
    <t>20,247</t>
  </si>
  <si>
    <t>Total Current Liabilities</t>
  </si>
  <si>
    <t>19,493</t>
  </si>
  <si>
    <t>18,736</t>
  </si>
  <si>
    <t>19,505</t>
  </si>
  <si>
    <t>19,654</t>
  </si>
  <si>
    <t>19,412</t>
  </si>
  <si>
    <t>38,733</t>
  </si>
  <si>
    <t>38,191</t>
  </si>
  <si>
    <t>30,114</t>
  </si>
  <si>
    <t>33,175</t>
  </si>
  <si>
    <t>38,386</t>
  </si>
  <si>
    <t>42,981</t>
  </si>
  <si>
    <t>46,307</t>
  </si>
  <si>
    <t>48,817</t>
  </si>
  <si>
    <t>58,312</t>
  </si>
  <si>
    <t>49,100</t>
  </si>
  <si>
    <t>52,061</t>
  </si>
  <si>
    <t>62,633</t>
  </si>
  <si>
    <t>77,505</t>
  </si>
  <si>
    <t>64,139</t>
  </si>
  <si>
    <t>71,724</t>
  </si>
  <si>
    <t>64,633</t>
  </si>
  <si>
    <t>53,976</t>
  </si>
  <si>
    <t>47,638</t>
  </si>
  <si>
    <t>57,771</t>
  </si>
  <si>
    <t>57,138</t>
  </si>
  <si>
    <t>63,989</t>
  </si>
  <si>
    <t>56,363</t>
  </si>
  <si>
    <t>56,643</t>
  </si>
  <si>
    <t>Long-Term Debt</t>
  </si>
  <si>
    <t>8,831</t>
  </si>
  <si>
    <t>7,778</t>
  </si>
  <si>
    <t>7,236</t>
  </si>
  <si>
    <t>7,050</t>
  </si>
  <si>
    <t>4,530</t>
  </si>
  <si>
    <t>8,402</t>
  </si>
  <si>
    <t>7,280</t>
  </si>
  <si>
    <t>7,099</t>
  </si>
  <si>
    <t>6,655</t>
  </si>
  <si>
    <t>4,756</t>
  </si>
  <si>
    <t>5,013</t>
  </si>
  <si>
    <t>6,220</t>
  </si>
  <si>
    <t>Deferred Tax Liabilities</t>
  </si>
  <si>
    <t>11,435</t>
  </si>
  <si>
    <t>12,431</t>
  </si>
  <si>
    <t>13,475</t>
  </si>
  <si>
    <t>13,452</t>
  </si>
  <si>
    <t>13,142</t>
  </si>
  <si>
    <t>16,251</t>
  </si>
  <si>
    <t>16,442</t>
  </si>
  <si>
    <t>16,359</t>
  </si>
  <si>
    <t>16,484</t>
  </si>
  <si>
    <t>20,118</t>
  </si>
  <si>
    <t>21,092</t>
  </si>
  <si>
    <t>20,878</t>
  </si>
  <si>
    <t>20,851</t>
  </si>
  <si>
    <t>22,899</t>
  </si>
  <si>
    <t>19,726</t>
  </si>
  <si>
    <t>23,148</t>
  </si>
  <si>
    <t>35,150</t>
  </si>
  <si>
    <t>36,618</t>
  </si>
  <si>
    <t>37,570</t>
  </si>
  <si>
    <t>40,530</t>
  </si>
  <si>
    <t>39,230</t>
  </si>
  <si>
    <t>36,818</t>
  </si>
  <si>
    <t>34,041</t>
  </si>
  <si>
    <t>26,893</t>
  </si>
  <si>
    <t>27,244</t>
  </si>
  <si>
    <t>25,620</t>
  </si>
  <si>
    <t>18,165</t>
  </si>
  <si>
    <t>20,165</t>
  </si>
  <si>
    <t>Other Non-Current Liabilities</t>
  </si>
  <si>
    <t>8,520</t>
  </si>
  <si>
    <t>9,745</t>
  </si>
  <si>
    <t>9,855</t>
  </si>
  <si>
    <t>9,877</t>
  </si>
  <si>
    <t>9,989</t>
  </si>
  <si>
    <t>13,981</t>
  </si>
  <si>
    <t>13,100</t>
  </si>
  <si>
    <t>13,616</t>
  </si>
  <si>
    <t>18,965</t>
  </si>
  <si>
    <t>17,721</t>
  </si>
  <si>
    <t>20,462</t>
  </si>
  <si>
    <t>20,217</t>
  </si>
  <si>
    <t>28,858</t>
  </si>
  <si>
    <t>27,644</t>
  </si>
  <si>
    <t>34,678</t>
  </si>
  <si>
    <t>35,593</t>
  </si>
  <si>
    <t>39,821</t>
  </si>
  <si>
    <t>46,863</t>
  </si>
  <si>
    <t>52,498</t>
  </si>
  <si>
    <t>47,543</t>
  </si>
  <si>
    <t>53,288</t>
  </si>
  <si>
    <t>50,467</t>
  </si>
  <si>
    <t>47,098</t>
  </si>
  <si>
    <t>46,448</t>
  </si>
  <si>
    <t>44,051</t>
  </si>
  <si>
    <t>49,378</t>
  </si>
  <si>
    <t>48,590</t>
  </si>
  <si>
    <t>43,004</t>
  </si>
  <si>
    <t>Total Non-Current Liabilities</t>
  </si>
  <si>
    <t>28,786</t>
  </si>
  <si>
    <t>29,954</t>
  </si>
  <si>
    <t>30,566</t>
  </si>
  <si>
    <t>30,379</t>
  </si>
  <si>
    <t>27,661</t>
  </si>
  <si>
    <t>38,634</t>
  </si>
  <si>
    <t>36,822</t>
  </si>
  <si>
    <t>37,074</t>
  </si>
  <si>
    <t>42,104</t>
  </si>
  <si>
    <t>42,595</t>
  </si>
  <si>
    <t>46,567</t>
  </si>
  <si>
    <t>47,315</t>
  </si>
  <si>
    <t>56,354</t>
  </si>
  <si>
    <t>57,726</t>
  </si>
  <si>
    <t>61,429</t>
  </si>
  <si>
    <t>65,870</t>
  </si>
  <si>
    <t>87,198</t>
  </si>
  <si>
    <t>92,803</t>
  </si>
  <si>
    <t>97,996</t>
  </si>
  <si>
    <t>94,589</t>
  </si>
  <si>
    <t>103,796</t>
  </si>
  <si>
    <t>105,972</t>
  </si>
  <si>
    <t>108,846</t>
  </si>
  <si>
    <t>96,420</t>
  </si>
  <si>
    <t>90,530</t>
  </si>
  <si>
    <t>99,670</t>
  </si>
  <si>
    <t>112,257</t>
  </si>
  <si>
    <t>106,597</t>
  </si>
  <si>
    <t>Other Liabilities</t>
  </si>
  <si>
    <t>Capital Lease Obligations</t>
  </si>
  <si>
    <t>431</t>
  </si>
  <si>
    <t>375</t>
  </si>
  <si>
    <t>1,238</t>
  </si>
  <si>
    <t>1,225</t>
  </si>
  <si>
    <t>1,327</t>
  </si>
  <si>
    <t>1,303</t>
  </si>
  <si>
    <t>1,670</t>
  </si>
  <si>
    <t>1,680</t>
  </si>
  <si>
    <t>Total Liabilities</t>
  </si>
  <si>
    <t>48,279</t>
  </si>
  <si>
    <t>48,690</t>
  </si>
  <si>
    <t>50,071</t>
  </si>
  <si>
    <t>50,033</t>
  </si>
  <si>
    <t>47,073</t>
  </si>
  <si>
    <t>77,367</t>
  </si>
  <si>
    <t>75,013</t>
  </si>
  <si>
    <t>67,188</t>
  </si>
  <si>
    <t>75,279</t>
  </si>
  <si>
    <t>80,981</t>
  </si>
  <si>
    <t>89,548</t>
  </si>
  <si>
    <t>93,622</t>
  </si>
  <si>
    <t>105,171</t>
  </si>
  <si>
    <t>116,038</t>
  </si>
  <si>
    <t>110,529</t>
  </si>
  <si>
    <t>117,931</t>
  </si>
  <si>
    <t>149,831</t>
  </si>
  <si>
    <t>170,308</t>
  </si>
  <si>
    <t>162,135</t>
  </si>
  <si>
    <t>166,313</t>
  </si>
  <si>
    <t>168,429</t>
  </si>
  <si>
    <t>159,948</t>
  </si>
  <si>
    <t>156,484</t>
  </si>
  <si>
    <t>154,191</t>
  </si>
  <si>
    <t>147,668</t>
  </si>
  <si>
    <t>163,659</t>
  </si>
  <si>
    <t>168,620</t>
  </si>
  <si>
    <t>163,240</t>
  </si>
  <si>
    <t>Preferred Stock</t>
  </si>
  <si>
    <t>Common Stock</t>
  </si>
  <si>
    <t>2,323</t>
  </si>
  <si>
    <t>3,403</t>
  </si>
  <si>
    <t>9,653</t>
  </si>
  <si>
    <t>10,077</t>
  </si>
  <si>
    <t>10,792</t>
  </si>
  <si>
    <t>11,612</t>
  </si>
  <si>
    <t>12,157</t>
  </si>
  <si>
    <t>14,656</t>
  </si>
  <si>
    <t>15,258</t>
  </si>
  <si>
    <t>15,637</t>
  </si>
  <si>
    <t>15,688</t>
  </si>
  <si>
    <t>15,746</t>
  </si>
  <si>
    <t>Retained Earnings</t>
  </si>
  <si>
    <t>50,821</t>
  </si>
  <si>
    <t>53,539</t>
  </si>
  <si>
    <t>57,156</t>
  </si>
  <si>
    <t>52,214</t>
  </si>
  <si>
    <t>54,575</t>
  </si>
  <si>
    <t>75,055</t>
  </si>
  <si>
    <t>86,652</t>
  </si>
  <si>
    <t>95,718</t>
  </si>
  <si>
    <t>100,961</t>
  </si>
  <si>
    <t>115,956</t>
  </si>
  <si>
    <t>134,390</t>
  </si>
  <si>
    <t>163,335</t>
  </si>
  <si>
    <t>195,207</t>
  </si>
  <si>
    <t>228,518</t>
  </si>
  <si>
    <t>265,680</t>
  </si>
  <si>
    <t>276,937</t>
  </si>
  <si>
    <t>298,899</t>
  </si>
  <si>
    <t>330,939</t>
  </si>
  <si>
    <t>365,727</t>
  </si>
  <si>
    <t>387,432</t>
  </si>
  <si>
    <t>408,384</t>
  </si>
  <si>
    <t>412,444</t>
  </si>
  <si>
    <t>407,831</t>
  </si>
  <si>
    <t>414,540</t>
  </si>
  <si>
    <t>421,653</t>
  </si>
  <si>
    <t>421,341</t>
  </si>
  <si>
    <t>383,943</t>
  </si>
  <si>
    <t>392,059</t>
  </si>
  <si>
    <t>Other Compreh. Income(Loss)</t>
  </si>
  <si>
    <t>(52,901)</t>
  </si>
  <si>
    <t>(56,891)</t>
  </si>
  <si>
    <t>(59,759)</t>
  </si>
  <si>
    <t>(61,364)</t>
  </si>
  <si>
    <t>(63,049)</t>
  </si>
  <si>
    <t>(95,169)</t>
  </si>
  <si>
    <t>(97,917)</t>
  </si>
  <si>
    <t>(100,901)</t>
  </si>
  <si>
    <t>(6,504)</t>
  </si>
  <si>
    <t>(1,148)</t>
  </si>
  <si>
    <t>513</t>
  </si>
  <si>
    <t>(2,545)</t>
  </si>
  <si>
    <t>(2,762)</t>
  </si>
  <si>
    <t>1,989</t>
  </si>
  <si>
    <t>(9,931)</t>
  </si>
  <si>
    <t>(5,461)</t>
  </si>
  <si>
    <t>(4,823)</t>
  </si>
  <si>
    <t>(9,123)</t>
  </si>
  <si>
    <t>(12,184)</t>
  </si>
  <si>
    <t>(10,725)</t>
  </si>
  <si>
    <t>(18,957)</t>
  </si>
  <si>
    <t>(23,511)</t>
  </si>
  <si>
    <t>(22,239)</t>
  </si>
  <si>
    <t>(16,262)</t>
  </si>
  <si>
    <t>(19,564)</t>
  </si>
  <si>
    <t>(19,493)</t>
  </si>
  <si>
    <t>(16,705)</t>
  </si>
  <si>
    <t>(13,764)</t>
  </si>
  <si>
    <t>Other Total Stockhold. Equity</t>
  </si>
  <si>
    <t>41,663</t>
  </si>
  <si>
    <t>45,958</t>
  </si>
  <si>
    <t>48,059</t>
  </si>
  <si>
    <t>55,181</t>
  </si>
  <si>
    <t>51,708</t>
  </si>
  <si>
    <t>83,865</t>
  </si>
  <si>
    <t>85,252</t>
  </si>
  <si>
    <t>81,169</t>
  </si>
  <si>
    <t>(19,860)</t>
  </si>
  <si>
    <t>(24,893)</t>
  </si>
  <si>
    <t>(33,147)</t>
  </si>
  <si>
    <t>(49,604)</t>
  </si>
  <si>
    <t>(78,601)</t>
  </si>
  <si>
    <t>(108,745)</t>
  </si>
  <si>
    <t>(142,784)</t>
  </si>
  <si>
    <t>(160,907)</t>
  </si>
  <si>
    <t>(147,237)</t>
  </si>
  <si>
    <t>(167,420)</t>
  </si>
  <si>
    <t>(197,333)</t>
  </si>
  <si>
    <t>(212,781)</t>
  </si>
  <si>
    <t>(225,820)</t>
  </si>
  <si>
    <t>(229,734)</t>
  </si>
  <si>
    <t>(230,424)</t>
  </si>
  <si>
    <t>(225,246)</t>
  </si>
  <si>
    <t>(225,553)</t>
  </si>
  <si>
    <t>(225,835)</t>
  </si>
  <si>
    <t>(225,776)</t>
  </si>
  <si>
    <t>(225,464)</t>
  </si>
  <si>
    <t>Total Stockholders Equity</t>
  </si>
  <si>
    <t>39,583</t>
  </si>
  <si>
    <t>42,606</t>
  </si>
  <si>
    <t>45,456</t>
  </si>
  <si>
    <t>46,031</t>
  </si>
  <si>
    <t>45,557</t>
  </si>
  <si>
    <t>67,154</t>
  </si>
  <si>
    <t>73,987</t>
  </si>
  <si>
    <t>75,986</t>
  </si>
  <si>
    <t>74,597</t>
  </si>
  <si>
    <t>89,915</t>
  </si>
  <si>
    <t>101,756</t>
  </si>
  <si>
    <t>111,186</t>
  </si>
  <si>
    <t>Total Liab.&amp;Stockhold. Equity</t>
  </si>
  <si>
    <t>149,876</t>
  </si>
  <si>
    <t>170,896</t>
  </si>
  <si>
    <t>191,304</t>
  </si>
  <si>
    <t>204,808</t>
  </si>
  <si>
    <t>237,800</t>
  </si>
  <si>
    <t>223,494</t>
  </si>
  <si>
    <t>228,500</t>
  </si>
  <si>
    <t>296,670</t>
  </si>
  <si>
    <t>324,704</t>
  </si>
  <si>
    <t>327,998</t>
  </si>
  <si>
    <t>340,316</t>
  </si>
  <si>
    <t>342,828</t>
  </si>
  <si>
    <t>330,759</t>
  </si>
  <si>
    <t>323,809</t>
  </si>
  <si>
    <t>341,879</t>
  </si>
  <si>
    <t>339,462</t>
  </si>
  <si>
    <t>355,309</t>
  </si>
  <si>
    <t>325,770</t>
  </si>
  <si>
    <t>331,817</t>
  </si>
  <si>
    <t>Minority Interest</t>
  </si>
  <si>
    <t>2,768</t>
  </si>
  <si>
    <t>3,382</t>
  </si>
  <si>
    <t>3,952</t>
  </si>
  <si>
    <t>3,527</t>
  </si>
  <si>
    <t>4,282</t>
  </si>
  <si>
    <t>4,558</t>
  </si>
  <si>
    <t>4,823</t>
  </si>
  <si>
    <t>5,840</t>
  </si>
  <si>
    <t>6,348</t>
  </si>
  <si>
    <t>5,797</t>
  </si>
  <si>
    <t>6,492</t>
  </si>
  <si>
    <t>6,665</t>
  </si>
  <si>
    <t>5,999</t>
  </si>
  <si>
    <t>6,505</t>
  </si>
  <si>
    <t>6,812</t>
  </si>
  <si>
    <t>6,734</t>
  </si>
  <si>
    <t>7,288</t>
  </si>
  <si>
    <t>6,980</t>
  </si>
  <si>
    <t>7,106</t>
  </si>
  <si>
    <t>Total Liabilities &amp; Equity</t>
  </si>
  <si>
    <t>Deferred Income Tax</t>
  </si>
  <si>
    <t>(668)</t>
  </si>
  <si>
    <t>(90)</t>
  </si>
  <si>
    <t>(43)</t>
  </si>
  <si>
    <t>(1,285)</t>
  </si>
  <si>
    <t>64</t>
  </si>
  <si>
    <t>260</t>
  </si>
  <si>
    <t>1,043</t>
  </si>
  <si>
    <t>835</t>
  </si>
  <si>
    <t>346</t>
  </si>
  <si>
    <t>408</t>
  </si>
  <si>
    <t>(1,439)</t>
  </si>
  <si>
    <t>10</t>
  </si>
  <si>
    <t>650</t>
  </si>
  <si>
    <t>297</t>
  </si>
  <si>
    <t>1,827</t>
  </si>
  <si>
    <t>(1,134)</t>
  </si>
  <si>
    <t>(429)</t>
  </si>
  <si>
    <t>1,717</t>
  </si>
  <si>
    <t>124</t>
  </si>
  <si>
    <t>1,399</t>
  </si>
  <si>
    <t>(1,135)</t>
  </si>
  <si>
    <t>142</t>
  </si>
  <si>
    <t>3,142</t>
  </si>
  <si>
    <t>754</t>
  </si>
  <si>
    <t>1,540</t>
  </si>
  <si>
    <t>(1,832)</t>
  </si>
  <si>
    <t>(4,386)</t>
  </si>
  <si>
    <t>(8,577)</t>
  </si>
  <si>
    <t>(60)</t>
  </si>
  <si>
    <t>(944)</t>
  </si>
  <si>
    <t>(8,856)</t>
  </si>
  <si>
    <t>303</t>
  </si>
  <si>
    <t>Stock Based Compensation</t>
  </si>
  <si>
    <t>Change in Working Capital</t>
  </si>
  <si>
    <t>(321)</t>
  </si>
  <si>
    <t>(592)</t>
  </si>
  <si>
    <t>160</t>
  </si>
  <si>
    <t>(472)</t>
  </si>
  <si>
    <t>1,024</t>
  </si>
  <si>
    <t>(289)</t>
  </si>
  <si>
    <t>(10)</t>
  </si>
  <si>
    <t>(1,042)</t>
  </si>
  <si>
    <t>(971)</t>
  </si>
  <si>
    <t>(822)</t>
  </si>
  <si>
    <t>(205)</t>
  </si>
  <si>
    <t>78</t>
  </si>
  <si>
    <t>(1,769)</t>
  </si>
  <si>
    <t>445</t>
  </si>
  <si>
    <t>(214)</t>
  </si>
  <si>
    <t>5,649</t>
  </si>
  <si>
    <t>3,665</t>
  </si>
  <si>
    <t>(463)</t>
  </si>
  <si>
    <t>1,139</t>
  </si>
  <si>
    <t>1,432</t>
  </si>
  <si>
    <t>(1,159)</t>
  </si>
  <si>
    <t>3,845</t>
  </si>
  <si>
    <t>(1,012)</t>
  </si>
  <si>
    <t>627</t>
  </si>
  <si>
    <t>(4,720)</t>
  </si>
  <si>
    <t>(4,932)</t>
  </si>
  <si>
    <t>(3,113)</t>
  </si>
  <si>
    <t>(1,392)</t>
  </si>
  <si>
    <t>(649)</t>
  </si>
  <si>
    <t>(1,356)</t>
  </si>
  <si>
    <t>923</t>
  </si>
  <si>
    <t>(1,653)</t>
  </si>
  <si>
    <t>4,162</t>
  </si>
  <si>
    <t>Accounts Receivable</t>
  </si>
  <si>
    <t>5,384</t>
  </si>
  <si>
    <t>(181)</t>
  </si>
  <si>
    <t>(399)</t>
  </si>
  <si>
    <t>263</t>
  </si>
  <si>
    <t>(71)</t>
  </si>
  <si>
    <t>156</t>
  </si>
  <si>
    <t>180</t>
  </si>
  <si>
    <t>37</t>
  </si>
  <si>
    <t>246</t>
  </si>
  <si>
    <t>(253)</t>
  </si>
  <si>
    <t>6</t>
  </si>
  <si>
    <t>50</t>
  </si>
  <si>
    <t>(297)</t>
  </si>
  <si>
    <t>154</t>
  </si>
  <si>
    <t>353</t>
  </si>
  <si>
    <t>(100)</t>
  </si>
  <si>
    <t>(223)</t>
  </si>
  <si>
    <t>(434)</t>
  </si>
  <si>
    <t>(1,057)</t>
  </si>
  <si>
    <t>72</t>
  </si>
  <si>
    <t>459</t>
  </si>
  <si>
    <t>(2,208)</t>
  </si>
  <si>
    <t>(1,873)</t>
  </si>
  <si>
    <t>(1,812)</t>
  </si>
  <si>
    <t>(1,343)</t>
  </si>
  <si>
    <t>(379)</t>
  </si>
  <si>
    <t>(388)</t>
  </si>
  <si>
    <t>(1,682)</t>
  </si>
  <si>
    <t>(3,107)</t>
  </si>
  <si>
    <t>(315)</t>
  </si>
  <si>
    <t>(489)</t>
  </si>
  <si>
    <t>Other Working Capital</t>
  </si>
  <si>
    <t>Other Non-Cash Items</t>
  </si>
  <si>
    <t>392</t>
  </si>
  <si>
    <t>773</t>
  </si>
  <si>
    <t>401</t>
  </si>
  <si>
    <t>1,554</t>
  </si>
  <si>
    <t>251</t>
  </si>
  <si>
    <t>(235)</t>
  </si>
  <si>
    <t>958</t>
  </si>
  <si>
    <t>530</t>
  </si>
  <si>
    <t>1,367</t>
  </si>
  <si>
    <t>(240)</t>
  </si>
  <si>
    <t>443</t>
  </si>
  <si>
    <t>(3,001)</t>
  </si>
  <si>
    <t>744</t>
  </si>
  <si>
    <t>756</t>
  </si>
  <si>
    <t>(3,672)</t>
  </si>
  <si>
    <t>939</t>
  </si>
  <si>
    <t>(1,481)</t>
  </si>
  <si>
    <t>(2,884)</t>
  </si>
  <si>
    <t>(2,121)</t>
  </si>
  <si>
    <t>(705)</t>
  </si>
  <si>
    <t>10,317</t>
  </si>
  <si>
    <t>15,243</t>
  </si>
  <si>
    <t>15,155</t>
  </si>
  <si>
    <t>(8,367)</t>
  </si>
  <si>
    <t>(882)</t>
  </si>
  <si>
    <t>(1,309)</t>
  </si>
  <si>
    <t>1,091</t>
  </si>
  <si>
    <t>(2,288)</t>
  </si>
  <si>
    <t>(311)</t>
  </si>
  <si>
    <t>(2,155)</t>
  </si>
  <si>
    <t>15,397</t>
  </si>
  <si>
    <t>1,608</t>
  </si>
  <si>
    <t>20,624</t>
  </si>
  <si>
    <t>Cash Provided by Operating Activities</t>
  </si>
  <si>
    <t>7,915</t>
  </si>
  <si>
    <t>10,646</t>
  </si>
  <si>
    <t>10,942</t>
  </si>
  <si>
    <t>9,611</t>
  </si>
  <si>
    <t>11,503</t>
  </si>
  <si>
    <t>9,851</t>
  </si>
  <si>
    <t>13,847</t>
  </si>
  <si>
    <t>13,162</t>
  </si>
  <si>
    <t>14,676</t>
  </si>
  <si>
    <t>11,056</t>
  </si>
  <si>
    <t>15,013</t>
  </si>
  <si>
    <t>22,937</t>
  </si>
  <si>
    <t>22,889</t>
  </si>
  <si>
    <t>21,268</t>
  </si>
  <si>
    <t>28,498</t>
  </si>
  <si>
    <t>40,551</t>
  </si>
  <si>
    <t>48,138</t>
  </si>
  <si>
    <t>49,286</t>
  </si>
  <si>
    <t>52,002</t>
  </si>
  <si>
    <t>59,725</t>
  </si>
  <si>
    <t>28,438</t>
  </si>
  <si>
    <t>48,413</t>
  </si>
  <si>
    <t>55,345</t>
  </si>
  <si>
    <t>56,170</t>
  </si>
  <si>
    <t>44,914</t>
  </si>
  <si>
    <t>45,116</t>
  </si>
  <si>
    <t>30,344</t>
  </si>
  <si>
    <t>22,082</t>
  </si>
  <si>
    <t>30,066</t>
  </si>
  <si>
    <t>36,014</t>
  </si>
  <si>
    <t>29,716</t>
  </si>
  <si>
    <t>14,668</t>
  </si>
  <si>
    <t>48,129</t>
  </si>
  <si>
    <t>CAPEX</t>
  </si>
  <si>
    <t>(6,313)</t>
  </si>
  <si>
    <t>(6,548)</t>
  </si>
  <si>
    <t>(7,324)</t>
  </si>
  <si>
    <t>(7,225)</t>
  </si>
  <si>
    <t>(6,956)</t>
  </si>
  <si>
    <t>(6,643)</t>
  </si>
  <si>
    <t>(7,128)</t>
  </si>
  <si>
    <t>(7,209)</t>
  </si>
  <si>
    <t>(7,393)</t>
  </si>
  <si>
    <t>(8,359)</t>
  </si>
  <si>
    <t>(10,849)</t>
  </si>
  <si>
    <t>(8,446)</t>
  </si>
  <si>
    <t>(9,989)</t>
  </si>
  <si>
    <t>(11,437)</t>
  </si>
  <si>
    <t>(12,859)</t>
  </si>
  <si>
    <t>(11,986)</t>
  </si>
  <si>
    <t>(13,839)</t>
  </si>
  <si>
    <t>(15,462)</t>
  </si>
  <si>
    <t>(15,387)</t>
  </si>
  <si>
    <t>(19,318)</t>
  </si>
  <si>
    <t>(22,491)</t>
  </si>
  <si>
    <t>(26,871)</t>
  </si>
  <si>
    <t>(30,975)</t>
  </si>
  <si>
    <t>(34,271)</t>
  </si>
  <si>
    <t>(33,669)</t>
  </si>
  <si>
    <t>(32,952)</t>
  </si>
  <si>
    <t>(26,490)</t>
  </si>
  <si>
    <t>(16,163)</t>
  </si>
  <si>
    <t>(15,402)</t>
  </si>
  <si>
    <t>(19,574)</t>
  </si>
  <si>
    <t>(24,361)</t>
  </si>
  <si>
    <t>(17,282)</t>
  </si>
  <si>
    <t>(12,076)</t>
  </si>
  <si>
    <t>Acquisitions Net</t>
  </si>
  <si>
    <t>3,080</t>
  </si>
  <si>
    <t>4,204</t>
  </si>
  <si>
    <t>5,985</t>
  </si>
  <si>
    <t>1,545</t>
  </si>
  <si>
    <t>3,261</t>
  </si>
  <si>
    <t>11,133</t>
  </si>
  <si>
    <t>7,655</t>
  </si>
  <si>
    <t>2,707</t>
  </si>
  <si>
    <t>4,035</t>
  </si>
  <si>
    <t>2,389</t>
  </si>
  <si>
    <t>4,275</t>
  </si>
  <si>
    <t>3,103</t>
  </si>
  <si>
    <t>4,123</t>
  </si>
  <si>
    <t>3,692</t>
  </si>
  <si>
    <t>999</t>
  </si>
  <si>
    <t>Purchases of Investments</t>
  </si>
  <si>
    <t>(23)</t>
  </si>
  <si>
    <t>(279)</t>
  </si>
  <si>
    <t>(1,079)</t>
  </si>
  <si>
    <t>(1,323)</t>
  </si>
  <si>
    <t>(1,650)</t>
  </si>
  <si>
    <t>(910)</t>
  </si>
  <si>
    <t>(969)</t>
  </si>
  <si>
    <t>(857)</t>
  </si>
  <si>
    <t>(702)</t>
  </si>
  <si>
    <t>(1,537)</t>
  </si>
  <si>
    <t>(1,689)</t>
  </si>
  <si>
    <t>(2,604)</t>
  </si>
  <si>
    <t>(3,684)</t>
  </si>
  <si>
    <t>(4,608)</t>
  </si>
  <si>
    <t>(2,768)</t>
  </si>
  <si>
    <t>(1,254)</t>
  </si>
  <si>
    <t>(5,340)</t>
  </si>
  <si>
    <t>(972)</t>
  </si>
  <si>
    <t>(4,435)</t>
  </si>
  <si>
    <t>(1,631)</t>
  </si>
  <si>
    <t>(607)</t>
  </si>
  <si>
    <t>(1,417)</t>
  </si>
  <si>
    <t>(5,507)</t>
  </si>
  <si>
    <t>(1,981)</t>
  </si>
  <si>
    <t>(3,905)</t>
  </si>
  <si>
    <t>(4,857)</t>
  </si>
  <si>
    <t>(2,817)</t>
  </si>
  <si>
    <t>Sales/Maturities of Investments</t>
  </si>
  <si>
    <t>104</t>
  </si>
  <si>
    <t>234</t>
  </si>
  <si>
    <t>518</t>
  </si>
  <si>
    <t>1,246</t>
  </si>
  <si>
    <t>1,512</t>
  </si>
  <si>
    <t>1,017</t>
  </si>
  <si>
    <t>944</t>
  </si>
  <si>
    <t>349</t>
  </si>
  <si>
    <t>547</t>
  </si>
  <si>
    <t>82</t>
  </si>
  <si>
    <t>144</t>
  </si>
  <si>
    <t>1,868</t>
  </si>
  <si>
    <t>571</t>
  </si>
  <si>
    <t>155</t>
  </si>
  <si>
    <t>1,674</t>
  </si>
  <si>
    <t>3,176</t>
  </si>
  <si>
    <t>Other Investing Activities</t>
  </si>
  <si>
    <t>(3,620)</t>
  </si>
  <si>
    <t>1,275</t>
  </si>
  <si>
    <t>1,149</t>
  </si>
  <si>
    <t>753</t>
  </si>
  <si>
    <t>932</t>
  </si>
  <si>
    <t>1,359</t>
  </si>
  <si>
    <t>666</t>
  </si>
  <si>
    <t>719</t>
  </si>
  <si>
    <t>1,110</t>
  </si>
  <si>
    <t>556</t>
  </si>
  <si>
    <t>854</t>
  </si>
  <si>
    <t>6,755</t>
  </si>
  <si>
    <t>1,778</t>
  </si>
  <si>
    <t>1,679</t>
  </si>
  <si>
    <t>2,017</t>
  </si>
  <si>
    <t>(2,924)</t>
  </si>
  <si>
    <t>3,569</t>
  </si>
  <si>
    <t>4,995</t>
  </si>
  <si>
    <t>574</t>
  </si>
  <si>
    <t>724</t>
  </si>
  <si>
    <t>505</t>
  </si>
  <si>
    <t>1,343</t>
  </si>
  <si>
    <t>1,987</t>
  </si>
  <si>
    <t>1,196</t>
  </si>
  <si>
    <t>3,573</t>
  </si>
  <si>
    <t>884</t>
  </si>
  <si>
    <t>902</t>
  </si>
  <si>
    <t>2,076</t>
  </si>
  <si>
    <t>986</t>
  </si>
  <si>
    <t>1,490</t>
  </si>
  <si>
    <t>2,681</t>
  </si>
  <si>
    <t>1,482</t>
  </si>
  <si>
    <t>Cash Used for Investing Activities</t>
  </si>
  <si>
    <t>(9,956)</t>
  </si>
  <si>
    <t>(5,169)</t>
  </si>
  <si>
    <t>(6,220)</t>
  </si>
  <si>
    <t>(7,033)</t>
  </si>
  <si>
    <t>(6,101)</t>
  </si>
  <si>
    <t>(5,422)</t>
  </si>
  <si>
    <t>(6,355)</t>
  </si>
  <si>
    <t>(6,515)</t>
  </si>
  <si>
    <t>(6,791)</t>
  </si>
  <si>
    <t>(7,992)</t>
  </si>
  <si>
    <t>(10,985)</t>
  </si>
  <si>
    <t>(3,298)</t>
  </si>
  <si>
    <t>(8,211)</t>
  </si>
  <si>
    <t>(9,758)</t>
  </si>
  <si>
    <t>(10,842)</t>
  </si>
  <si>
    <t>(14,910)</t>
  </si>
  <si>
    <t>(10,270)</t>
  </si>
  <si>
    <t>(14,230)</t>
  </si>
  <si>
    <t>(9,728)</t>
  </si>
  <si>
    <t>(15,499)</t>
  </si>
  <si>
    <t>(22,419)</t>
  </si>
  <si>
    <t>(24,204)</t>
  </si>
  <si>
    <t>(22,165)</t>
  </si>
  <si>
    <t>(25,601)</t>
  </si>
  <si>
    <t>(34,201)</t>
  </si>
  <si>
    <t>(26,975)</t>
  </si>
  <si>
    <t>(23,824)</t>
  </si>
  <si>
    <t>(12,403)</t>
  </si>
  <si>
    <t>(15,730)</t>
  </si>
  <si>
    <t>(16,446)</t>
  </si>
  <si>
    <t>(23,084)</t>
  </si>
  <si>
    <t>(18,459)</t>
  </si>
  <si>
    <t>(10,235)</t>
  </si>
  <si>
    <t>Debt Repayment</t>
  </si>
  <si>
    <t>(1,714)</t>
  </si>
  <si>
    <t>(8,660)</t>
  </si>
  <si>
    <t>(1,369)</t>
  </si>
  <si>
    <t>(4,861)</t>
  </si>
  <si>
    <t>(769)</t>
  </si>
  <si>
    <t>(814)</t>
  </si>
  <si>
    <t>(532)</t>
  </si>
  <si>
    <t>(7,773)</t>
  </si>
  <si>
    <t>(5,024)</t>
  </si>
  <si>
    <t>(4,971)</t>
  </si>
  <si>
    <t>(4,044)</t>
  </si>
  <si>
    <t>(3,045)</t>
  </si>
  <si>
    <t>(32,387)</t>
  </si>
  <si>
    <t>Common Stock Issued</t>
  </si>
  <si>
    <t>1,006</t>
  </si>
  <si>
    <t>113</t>
  </si>
  <si>
    <t>148</t>
  </si>
  <si>
    <t>131</t>
  </si>
  <si>
    <t>66</t>
  </si>
  <si>
    <t>328</t>
  </si>
  <si>
    <t>347</t>
  </si>
  <si>
    <t>340</t>
  </si>
  <si>
    <t>348</t>
  </si>
  <si>
    <t>493</t>
  </si>
  <si>
    <t>301</t>
  </si>
  <si>
    <t>299</t>
  </si>
  <si>
    <t>434</t>
  </si>
  <si>
    <t>960</t>
  </si>
  <si>
    <t>941</t>
  </si>
  <si>
    <t>1,173</t>
  </si>
  <si>
    <t>1,079</t>
  </si>
  <si>
    <t>752</t>
  </si>
  <si>
    <t>924</t>
  </si>
  <si>
    <t>193</t>
  </si>
  <si>
    <t>30</t>
  </si>
  <si>
    <t>5</t>
  </si>
  <si>
    <t>Common Stock Repurchased</t>
  </si>
  <si>
    <t>(1,750)</t>
  </si>
  <si>
    <t>(336)</t>
  </si>
  <si>
    <t>(466)</t>
  </si>
  <si>
    <t>(358)</t>
  </si>
  <si>
    <t>(323)</t>
  </si>
  <si>
    <t>(220)</t>
  </si>
  <si>
    <t>(628)</t>
  </si>
  <si>
    <t>(801)</t>
  </si>
  <si>
    <t>(2,586)</t>
  </si>
  <si>
    <t>(3,055)</t>
  </si>
  <si>
    <t>(670)</t>
  </si>
  <si>
    <t>(2,352)</t>
  </si>
  <si>
    <t>(5,721)</t>
  </si>
  <si>
    <t>(4,798)</t>
  </si>
  <si>
    <t>(5,881)</t>
  </si>
  <si>
    <t>(9,951)</t>
  </si>
  <si>
    <t>(18,221)</t>
  </si>
  <si>
    <t>(29,558)</t>
  </si>
  <si>
    <t>(31,822)</t>
  </si>
  <si>
    <t>(35,734)</t>
  </si>
  <si>
    <t>(19,703)</t>
  </si>
  <si>
    <t>(13,093)</t>
  </si>
  <si>
    <t>(22,055)</t>
  </si>
  <si>
    <t>(21,068)</t>
  </si>
  <si>
    <t>(15,998)</t>
  </si>
  <si>
    <t>(13,183)</t>
  </si>
  <si>
    <t>(4,039)</t>
  </si>
  <si>
    <t>(977)</t>
  </si>
  <si>
    <t>(747)</t>
  </si>
  <si>
    <t>(626)</t>
  </si>
  <si>
    <t>(594)</t>
  </si>
  <si>
    <t>(405)</t>
  </si>
  <si>
    <t>(155)</t>
  </si>
  <si>
    <t>Dividends Paid</t>
  </si>
  <si>
    <t>(3,170)</t>
  </si>
  <si>
    <t>(3,397)</t>
  </si>
  <si>
    <t>(3,645)</t>
  </si>
  <si>
    <t>(3,832)</t>
  </si>
  <si>
    <t>(3,879)</t>
  </si>
  <si>
    <t>(4,079)</t>
  </si>
  <si>
    <t>(4,047)</t>
  </si>
  <si>
    <t>(4,193)</t>
  </si>
  <si>
    <t>(4,351)</t>
  </si>
  <si>
    <t>(4,127)</t>
  </si>
  <si>
    <t>(6,091)</t>
  </si>
  <si>
    <t>(6,374)</t>
  </si>
  <si>
    <t>(6,448)</t>
  </si>
  <si>
    <t>(6,386)</t>
  </si>
  <si>
    <t>(6,945)</t>
  </si>
  <si>
    <t>(7,111)</t>
  </si>
  <si>
    <t>(7,478)</t>
  </si>
  <si>
    <t>(7,628)</t>
  </si>
  <si>
    <t>(7,621)</t>
  </si>
  <si>
    <t>(8,058)</t>
  </si>
  <si>
    <t>(8,023)</t>
  </si>
  <si>
    <t>(8,498)</t>
  </si>
  <si>
    <t>(9,020)</t>
  </si>
  <si>
    <t>(10,092)</t>
  </si>
  <si>
    <t>(10,875)</t>
  </si>
  <si>
    <t>(11,568)</t>
  </si>
  <si>
    <t>(12,090)</t>
  </si>
  <si>
    <t>(12,453)</t>
  </si>
  <si>
    <t>(13,001)</t>
  </si>
  <si>
    <t>(13,798)</t>
  </si>
  <si>
    <t>(14,652)</t>
  </si>
  <si>
    <t>(14,865)</t>
  </si>
  <si>
    <t>(14,924)</t>
  </si>
  <si>
    <t>Other Financing Activities</t>
  </si>
  <si>
    <t>5,566</t>
  </si>
  <si>
    <t>(2,300)</t>
  </si>
  <si>
    <t>(559)</t>
  </si>
  <si>
    <t>919</t>
  </si>
  <si>
    <t>(1,209)</t>
  </si>
  <si>
    <t>(1)</t>
  </si>
  <si>
    <t>(2,789)</t>
  </si>
  <si>
    <t>(115)</t>
  </si>
  <si>
    <t>1,081</t>
  </si>
  <si>
    <t>1,634</t>
  </si>
  <si>
    <t>(5,932)</t>
  </si>
  <si>
    <t>(3,173)</t>
  </si>
  <si>
    <t>(468)</t>
  </si>
  <si>
    <t>(2,371)</t>
  </si>
  <si>
    <t>(2,166)</t>
  </si>
  <si>
    <t>(2,183)</t>
  </si>
  <si>
    <t>(197)</t>
  </si>
  <si>
    <t>19</t>
  </si>
  <si>
    <t>(988)</t>
  </si>
  <si>
    <t>1,405</t>
  </si>
  <si>
    <t>2,284</t>
  </si>
  <si>
    <t>3,264</t>
  </si>
  <si>
    <t>1,960</t>
  </si>
  <si>
    <t>12,116</t>
  </si>
  <si>
    <t>7,647</t>
  </si>
  <si>
    <t>9,619</t>
  </si>
  <si>
    <t>11,904</t>
  </si>
  <si>
    <t>3,642</t>
  </si>
  <si>
    <t>(51)</t>
  </si>
  <si>
    <t>12,672</t>
  </si>
  <si>
    <t>23,600</t>
  </si>
  <si>
    <t>12,043</t>
  </si>
  <si>
    <t>Cash Used/Provided by Financing Activities</t>
  </si>
  <si>
    <t>1,652</t>
  </si>
  <si>
    <t>(6,033)</t>
  </si>
  <si>
    <t>(4,557)</t>
  </si>
  <si>
    <t>(3,123)</t>
  </si>
  <si>
    <t>(5,280)</t>
  </si>
  <si>
    <t>(4,234)</t>
  </si>
  <si>
    <t>(7,136)</t>
  </si>
  <si>
    <t>(5,239)</t>
  </si>
  <si>
    <t>(6,712)</t>
  </si>
  <si>
    <t>(5,698)</t>
  </si>
  <si>
    <t>(4,779)</t>
  </si>
  <si>
    <t>(14,165)</t>
  </si>
  <si>
    <t>(15,041)</t>
  </si>
  <si>
    <t>(14,763)</t>
  </si>
  <si>
    <t>(18,268)</t>
  </si>
  <si>
    <t>(26,941)</t>
  </si>
  <si>
    <t>(36,210)</t>
  </si>
  <si>
    <t>(38,345)</t>
  </si>
  <si>
    <t>(44,027)</t>
  </si>
  <si>
    <t>(27,283)</t>
  </si>
  <si>
    <t>(26,924)</t>
  </si>
  <si>
    <t>(28,256)</t>
  </si>
  <si>
    <t>(33,868)</t>
  </si>
  <si>
    <t>(15,476)</t>
  </si>
  <si>
    <t>(17,888)</t>
  </si>
  <si>
    <t>(7,037)</t>
  </si>
  <si>
    <t>(9,293)</t>
  </si>
  <si>
    <t>(15,130)</t>
  </si>
  <si>
    <t>(19,446)</t>
  </si>
  <si>
    <t>(6,618)</t>
  </si>
  <si>
    <t>(35,423)</t>
  </si>
  <si>
    <t>Effect of Forex Changes on Cash</t>
  </si>
  <si>
    <t>(79)</t>
  </si>
  <si>
    <t>23</t>
  </si>
  <si>
    <t>(53)</t>
  </si>
  <si>
    <t>(37)</t>
  </si>
  <si>
    <t>(21)</t>
  </si>
  <si>
    <t>(5)</t>
  </si>
  <si>
    <t>35</t>
  </si>
  <si>
    <t>(77)</t>
  </si>
  <si>
    <t>28</t>
  </si>
  <si>
    <t>53</t>
  </si>
  <si>
    <t>(82)</t>
  </si>
  <si>
    <t>(170)</t>
  </si>
  <si>
    <t>525</t>
  </si>
  <si>
    <t>504</t>
  </si>
  <si>
    <t>532</t>
  </si>
  <si>
    <t>(787)</t>
  </si>
  <si>
    <t>727</t>
  </si>
  <si>
    <t>1,808</t>
  </si>
  <si>
    <t>(2,743)</t>
  </si>
  <si>
    <t>520</t>
  </si>
  <si>
    <t>(153)</t>
  </si>
  <si>
    <t>(85)</t>
  </si>
  <si>
    <t>217</t>
  </si>
  <si>
    <t>(175)</t>
  </si>
  <si>
    <t>(281)</t>
  </si>
  <si>
    <t>(394)</t>
  </si>
  <si>
    <t>314</t>
  </si>
  <si>
    <t>(257)</t>
  </si>
  <si>
    <t>33</t>
  </si>
  <si>
    <t>(219)</t>
  </si>
  <si>
    <t>(33)</t>
  </si>
  <si>
    <t>Net Change In Cash</t>
  </si>
  <si>
    <t>(2,606)</t>
  </si>
  <si>
    <t>(698)</t>
  </si>
  <si>
    <t>5,392</t>
  </si>
  <si>
    <t>(533)</t>
  </si>
  <si>
    <t>682</t>
  </si>
  <si>
    <t>3,397</t>
  </si>
  <si>
    <t>7,905</t>
  </si>
  <si>
    <t>10,140</t>
  </si>
  <si>
    <t>(427)</t>
  </si>
  <si>
    <t>5,737</t>
  </si>
  <si>
    <t>(2,544)</t>
  </si>
  <si>
    <t>(20,744)</t>
  </si>
  <si>
    <t>(2,868)</t>
  </si>
  <si>
    <t>4,839</t>
  </si>
  <si>
    <t>(3,082)</t>
  </si>
  <si>
    <t>(4,938)</t>
  </si>
  <si>
    <t>(28)</t>
  </si>
  <si>
    <t>(911)</t>
  </si>
  <si>
    <t>(48)</t>
  </si>
  <si>
    <t>(480)</t>
  </si>
  <si>
    <t>(135)</t>
  </si>
  <si>
    <t>47</t>
  </si>
  <si>
    <t>2,438</t>
  </si>
  <si>
    <t>Cash at the End of Period</t>
  </si>
  <si>
    <t>Cash at the Beginning of Period</t>
  </si>
  <si>
    <t>2,333</t>
  </si>
  <si>
    <t>1,865</t>
  </si>
  <si>
    <t>1,332</t>
  </si>
  <si>
    <t>1,496</t>
  </si>
  <si>
    <t>898</t>
  </si>
  <si>
    <t>983</t>
  </si>
  <si>
    <t>2,386</t>
  </si>
  <si>
    <t>Free Cash Flow</t>
  </si>
  <si>
    <t>1,602</t>
  </si>
  <si>
    <t>4,098</t>
  </si>
  <si>
    <t>3,618</t>
  </si>
  <si>
    <t>4,547</t>
  </si>
  <si>
    <t>3,208</t>
  </si>
  <si>
    <t>6,719</t>
  </si>
  <si>
    <t>5,953</t>
  </si>
  <si>
    <t>7,283</t>
  </si>
  <si>
    <t>2,697</t>
  </si>
  <si>
    <t>4,164</t>
  </si>
  <si>
    <t>14,491</t>
  </si>
  <si>
    <t>9,831</t>
  </si>
  <si>
    <t>15,639</t>
  </si>
  <si>
    <t>28,565</t>
  </si>
  <si>
    <t>34,299</t>
  </si>
  <si>
    <t>33,824</t>
  </si>
  <si>
    <t>36,615</t>
  </si>
  <si>
    <t>40,407</t>
  </si>
  <si>
    <t>5,947</t>
  </si>
  <si>
    <t>21,542</t>
  </si>
  <si>
    <t>24,370</t>
  </si>
  <si>
    <t>21,899</t>
  </si>
  <si>
    <t>11,245</t>
  </si>
  <si>
    <t>12,164</t>
  </si>
  <si>
    <t>3,854</t>
  </si>
  <si>
    <t>5,919</t>
  </si>
  <si>
    <t>14,664</t>
  </si>
  <si>
    <t>16,440</t>
  </si>
  <si>
    <t>5,355</t>
  </si>
  <si>
    <t>(2,614)</t>
  </si>
  <si>
    <t>36,053</t>
  </si>
  <si>
    <t>Country</t>
  </si>
  <si>
    <t>Sector</t>
  </si>
  <si>
    <t>Industry</t>
  </si>
  <si>
    <t>Exxon Mobil Corporation</t>
  </si>
  <si>
    <t>USA</t>
  </si>
  <si>
    <t>Energy</t>
  </si>
  <si>
    <t>Oil &amp; Gas Integrated</t>
  </si>
  <si>
    <t>Quarter</t>
  </si>
  <si>
    <t>Period of Report</t>
  </si>
  <si>
    <t>Crude oil and product purchases</t>
  </si>
  <si>
    <t>Production and manufacturing expenses</t>
  </si>
  <si>
    <t>SG&amp;A</t>
  </si>
  <si>
    <t>Depreciation and depletion</t>
  </si>
  <si>
    <t>Exploration expenses, including dry holes</t>
  </si>
  <si>
    <t>Non-service pension and postretirement benefit expense</t>
  </si>
  <si>
    <t>Interest expense</t>
  </si>
  <si>
    <t>Other taxes and duties</t>
  </si>
  <si>
    <t>Taxes</t>
  </si>
  <si>
    <t>Income attributable to noncontrolling interests</t>
  </si>
  <si>
    <t>Net Income attributable to ExxonMobil</t>
  </si>
  <si>
    <t>EPS - Basic</t>
  </si>
  <si>
    <t>EPS - Diluted</t>
  </si>
  <si>
    <t>Total expenses and other deductions</t>
  </si>
  <si>
    <t>Current Assets</t>
  </si>
  <si>
    <t>Cash &amp; cash equivalents</t>
  </si>
  <si>
    <t>AR</t>
  </si>
  <si>
    <t>Inventories</t>
  </si>
  <si>
    <t>Other current assets</t>
  </si>
  <si>
    <t>Non-current Assets</t>
  </si>
  <si>
    <t>Investments, advances, and long-term receivables</t>
  </si>
  <si>
    <t>Other assets, including intangibles</t>
  </si>
  <si>
    <t>Current Liabilities</t>
  </si>
  <si>
    <t>Notes &amp; loans payable</t>
  </si>
  <si>
    <t>AP &amp; Accrued liabilities</t>
  </si>
  <si>
    <t>Income taxes payable</t>
  </si>
  <si>
    <t>Non-current Liabilities</t>
  </si>
  <si>
    <t>Long-term debt</t>
  </si>
  <si>
    <t>Postretirement benefits &amp; reserves</t>
  </si>
  <si>
    <t>Deferred income tax liabilities</t>
  </si>
  <si>
    <t>Long-term obligations to equity companies</t>
  </si>
  <si>
    <t>Other long-term obligations</t>
  </si>
  <si>
    <t>Equity</t>
  </si>
  <si>
    <t>Common stock</t>
  </si>
  <si>
    <t>Earnings reinvested</t>
  </si>
  <si>
    <t>ExxonMobil share of equity</t>
  </si>
  <si>
    <t>Noncontrolling interest</t>
  </si>
  <si>
    <t>Total Equity</t>
  </si>
  <si>
    <t>Total Equity &amp; Liabilities</t>
  </si>
  <si>
    <t>CFFO</t>
  </si>
  <si>
    <t>CapEx</t>
  </si>
  <si>
    <t>FCF</t>
  </si>
  <si>
    <t>Current Ratio</t>
  </si>
  <si>
    <t>Accumulated other comprehensive income</t>
  </si>
  <si>
    <t>Common stock held in treasury</t>
  </si>
  <si>
    <t>Cash Flow *in millions</t>
  </si>
  <si>
    <t>Balance Sheet *in millions</t>
  </si>
  <si>
    <t>Income Statement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</si>
</sst>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3" fillId="0" borderId="2" xfId="0" applyFont="1" applyBorder="1"/>
    <xf numFmtId="164" fontId="0" fillId="0" borderId="0" xfId="0" applyNumberFormat="1"/>
    <xf numFmtId="0" fontId="3" fillId="0" borderId="3" xfId="0" applyFont="1" applyBorder="1"/>
    <xf numFmtId="3" fontId="0" fillId="0" borderId="0" xfId="0" applyNumberFormat="1"/>
    <xf numFmtId="0" fontId="3" fillId="0" borderId="4" xfId="0" applyFont="1" applyBorder="1"/>
    <xf numFmtId="0" fontId="2" fillId="2" borderId="0" xfId="0" applyFont="1" applyFill="1"/>
    <xf numFmtId="3" fontId="2" fillId="2" borderId="0" xfId="0" applyNumberFormat="1" applyFont="1" applyFill="1"/>
    <xf numFmtId="3" fontId="0" fillId="2" borderId="0" xfId="0" applyNumberFormat="1" applyFill="1"/>
    <xf numFmtId="0" fontId="4" fillId="2" borderId="0" xfId="0" applyFont="1" applyFill="1"/>
    <xf numFmtId="0" fontId="5" fillId="3" borderId="0" xfId="0" applyFont="1" applyFill="1"/>
    <xf numFmtId="0" fontId="0" fillId="0" borderId="5" xfId="0" applyBorder="1"/>
    <xf numFmtId="0" fontId="3" fillId="0" borderId="0" xfId="0" applyFont="1"/>
    <xf numFmtId="0" fontId="3" fillId="0" borderId="6" xfId="0" applyFont="1" applyBorder="1"/>
    <xf numFmtId="0" fontId="0" fillId="0" borderId="0" xfId="0" applyFill="1"/>
    <xf numFmtId="0" fontId="0" fillId="0" borderId="5" xfId="0" applyFill="1" applyBorder="1"/>
    <xf numFmtId="0" fontId="3" fillId="0" borderId="0" xfId="0" applyFont="1" applyFill="1"/>
    <xf numFmtId="0" fontId="0" fillId="0" borderId="0" xfId="0" applyFill="1" applyBorder="1"/>
    <xf numFmtId="0" fontId="0" fillId="0" borderId="0" xfId="0" applyFont="1"/>
    <xf numFmtId="0" fontId="0" fillId="0" borderId="0" xfId="0" applyFont="1" applyFill="1" applyBorder="1"/>
    <xf numFmtId="0" fontId="0" fillId="0" borderId="5" xfId="0" applyFont="1" applyFill="1" applyBorder="1"/>
    <xf numFmtId="0" fontId="0" fillId="0" borderId="5" xfId="0" applyFont="1" applyBorder="1"/>
    <xf numFmtId="0" fontId="3" fillId="0" borderId="0" xfId="0" applyFont="1" applyFill="1" applyBorder="1"/>
    <xf numFmtId="0" fontId="5" fillId="3" borderId="0" xfId="0" applyFont="1" applyFill="1" applyBorder="1"/>
    <xf numFmtId="0" fontId="3" fillId="0" borderId="5" xfId="0" applyFont="1" applyFill="1" applyBorder="1"/>
    <xf numFmtId="0" fontId="3" fillId="0" borderId="5" xfId="0" applyFont="1" applyBorder="1"/>
    <xf numFmtId="3" fontId="5" fillId="3" borderId="0" xfId="0" applyNumberFormat="1" applyFont="1" applyFill="1"/>
    <xf numFmtId="3" fontId="0" fillId="0" borderId="5" xfId="0" applyNumberFormat="1" applyBorder="1"/>
    <xf numFmtId="3" fontId="3" fillId="0" borderId="6" xfId="0" applyNumberFormat="1" applyFont="1" applyBorder="1"/>
    <xf numFmtId="3" fontId="3" fillId="0" borderId="0" xfId="0" applyNumberFormat="1" applyFont="1"/>
    <xf numFmtId="3" fontId="0" fillId="0" borderId="0" xfId="0" applyNumberFormat="1" applyFill="1"/>
    <xf numFmtId="3" fontId="0" fillId="0" borderId="0" xfId="0" applyNumberFormat="1" applyFont="1"/>
    <xf numFmtId="3" fontId="0" fillId="0" borderId="5" xfId="0" applyNumberFormat="1" applyFont="1" applyBorder="1"/>
    <xf numFmtId="3" fontId="3" fillId="0" borderId="5" xfId="0" applyNumberFormat="1" applyFont="1" applyBorder="1"/>
    <xf numFmtId="3" fontId="4" fillId="2" borderId="0" xfId="0" applyNumberFormat="1" applyFont="1" applyFill="1"/>
    <xf numFmtId="2" fontId="0" fillId="0" borderId="0" xfId="0" applyNumberFormat="1"/>
    <xf numFmtId="4"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https://www.bing.com/financeapi/forcetrigger?t=a269ec&amp;q=XNYS%3aXOM&amp;form=skydnc</v>
    <v>Learn more on Bing</v>
  </rv>
  <rv s="1">
    <v>en-US</v>
    <v>a269ec</v>
    <v>268435456</v>
    <v>1</v>
    <v>Powered by Refinitiv</v>
    <v>0</v>
    <v>EXXON MOBIL CORPORATION (XNYS:XOM)</v>
    <v>2</v>
    <v>3</v>
    <v>Finance</v>
    <v>4</v>
    <v>119.63</v>
    <v>74.03</v>
    <v>1.073</v>
    <v>-0.11</v>
    <v>-9.8850000000000001E-4</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112.38</v>
    <v>Oil &amp; Gas</v>
    <v>Stock</v>
    <v>44979.04166226797</v>
    <v>0</v>
    <v>110.81</v>
    <v>457798060000</v>
    <v>EXXON MOBIL CORPORATION</v>
    <v>EXXON MOBIL CORPORATION</v>
    <v>110.81</v>
    <v>8.3710000000000004</v>
    <v>111.28</v>
    <v>111.17</v>
    <v>4118000000</v>
    <v>XOM</v>
    <v>EXXON MOBIL CORPORATION (XNYS:XOM)</v>
    <v>642</v>
    <v>17062293</v>
    <v>1882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56" sqref="B56"/>
    </sheetView>
  </sheetViews>
  <sheetFormatPr defaultRowHeight="14.5" x14ac:dyDescent="0.35"/>
  <cols>
    <col min="2" max="2" width="13.54296875" customWidth="1"/>
  </cols>
  <sheetData>
    <row r="1" spans="1:2" ht="15" thickBot="1" x14ac:dyDescent="0.4">
      <c r="A1" t="e" vm="1">
        <v>#VALUE!</v>
      </c>
    </row>
    <row r="2" spans="1:2" x14ac:dyDescent="0.35">
      <c r="A2" s="2" t="s">
        <v>6</v>
      </c>
      <c r="B2" s="3" cm="1">
        <f t="array" ref="B2">_FV(A1,"Price")</f>
        <v>111.17</v>
      </c>
    </row>
    <row r="3" spans="1:2" x14ac:dyDescent="0.35">
      <c r="A3" s="4" t="s">
        <v>7</v>
      </c>
      <c r="B3" s="5" cm="1">
        <f t="array" ref="B3">_FV(A1,"Shares outstanding",TRUE)/1000000</f>
        <v>4118</v>
      </c>
    </row>
    <row r="4" spans="1:2" x14ac:dyDescent="0.35">
      <c r="A4" s="4" t="s">
        <v>8</v>
      </c>
      <c r="B4" s="3">
        <f>B2*B3</f>
        <v>457798.06</v>
      </c>
    </row>
    <row r="5" spans="1:2" x14ac:dyDescent="0.35">
      <c r="A5" s="4" t="s">
        <v>9</v>
      </c>
      <c r="B5" s="5"/>
    </row>
    <row r="6" spans="1:2" x14ac:dyDescent="0.35">
      <c r="A6" s="4" t="s">
        <v>10</v>
      </c>
      <c r="B6" s="5"/>
    </row>
    <row r="7" spans="1:2" ht="15" thickBot="1" x14ac:dyDescent="0.4">
      <c r="A7" s="6" t="s">
        <v>11</v>
      </c>
      <c r="B7"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9" sqref="B9"/>
    </sheetView>
  </sheetViews>
  <sheetFormatPr defaultRowHeight="14.5" x14ac:dyDescent="0.35"/>
  <sheetData>
    <row r="1" spans="1:4" x14ac:dyDescent="0.35">
      <c r="B1" s="1" t="s">
        <v>0</v>
      </c>
      <c r="C1" s="1" t="s">
        <v>1</v>
      </c>
      <c r="D1" s="1" t="s">
        <v>2</v>
      </c>
    </row>
    <row r="2" spans="1:4" x14ac:dyDescent="0.35">
      <c r="A2" s="1">
        <v>0</v>
      </c>
      <c r="B2" t="s">
        <v>3</v>
      </c>
      <c r="C2" t="s">
        <v>4</v>
      </c>
      <c r="D2" t="s">
        <v>5</v>
      </c>
    </row>
    <row r="4" spans="1:4" x14ac:dyDescent="0.35">
      <c r="A4" t="s">
        <v>0</v>
      </c>
      <c r="B4" t="s">
        <v>2529</v>
      </c>
    </row>
    <row r="5" spans="1:4" x14ac:dyDescent="0.35">
      <c r="A5" t="s">
        <v>1</v>
      </c>
      <c r="B5" t="s">
        <v>4</v>
      </c>
    </row>
    <row r="6" spans="1:4" x14ac:dyDescent="0.35">
      <c r="A6" t="s">
        <v>2526</v>
      </c>
      <c r="B6" t="s">
        <v>2530</v>
      </c>
    </row>
    <row r="7" spans="1:4" x14ac:dyDescent="0.35">
      <c r="A7" t="s">
        <v>2527</v>
      </c>
      <c r="B7" t="s">
        <v>2531</v>
      </c>
    </row>
    <row r="8" spans="1:4" x14ac:dyDescent="0.35">
      <c r="A8" t="s">
        <v>2528</v>
      </c>
      <c r="B8" t="s">
        <v>2532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4767-AEB3-4F0C-BE35-7EB179C44F5C}">
  <dimension ref="B1:AA72"/>
  <sheetViews>
    <sheetView tabSelected="1" workbookViewId="0">
      <pane xSplit="2" ySplit="3" topLeftCell="C22" activePane="bottomRight" state="frozen"/>
      <selection pane="topRight" activeCell="C1" sqref="C1"/>
      <selection pane="bottomLeft" activeCell="A4" sqref="A4"/>
      <selection pane="bottomRight" activeCell="W65" sqref="O65:W65"/>
    </sheetView>
  </sheetViews>
  <sheetFormatPr defaultRowHeight="14.5" x14ac:dyDescent="0.35"/>
  <cols>
    <col min="2" max="2" width="22.54296875" customWidth="1"/>
  </cols>
  <sheetData>
    <row r="1" spans="2:27" x14ac:dyDescent="0.35">
      <c r="B1" t="s">
        <v>2533</v>
      </c>
    </row>
    <row r="2" spans="2:27" x14ac:dyDescent="0.35">
      <c r="B2" t="s">
        <v>2534</v>
      </c>
      <c r="Q2">
        <v>2015</v>
      </c>
      <c r="R2">
        <v>2016</v>
      </c>
      <c r="S2">
        <v>2017</v>
      </c>
      <c r="T2">
        <v>2018</v>
      </c>
      <c r="U2">
        <v>2019</v>
      </c>
      <c r="V2">
        <v>2020</v>
      </c>
      <c r="W2">
        <v>2021</v>
      </c>
      <c r="X2">
        <v>2022</v>
      </c>
    </row>
    <row r="4" spans="2:27" x14ac:dyDescent="0.35">
      <c r="C4" s="5"/>
      <c r="D4" s="5"/>
      <c r="E4" s="5"/>
      <c r="F4" s="5"/>
      <c r="G4" s="5"/>
      <c r="H4" s="5"/>
      <c r="I4" s="5"/>
      <c r="J4" s="5"/>
      <c r="K4" s="5"/>
      <c r="L4" s="5"/>
      <c r="M4" s="5"/>
      <c r="N4" s="5"/>
      <c r="O4" s="5"/>
      <c r="P4" s="5"/>
      <c r="Q4" s="5"/>
      <c r="R4" s="5"/>
      <c r="S4" s="5"/>
      <c r="T4" s="5"/>
      <c r="U4" s="5"/>
      <c r="V4" s="5"/>
      <c r="W4" s="5"/>
      <c r="X4" s="5"/>
      <c r="Y4" s="5"/>
      <c r="Z4" s="5"/>
    </row>
    <row r="5" spans="2:27" x14ac:dyDescent="0.35">
      <c r="C5" s="5"/>
      <c r="D5" s="5"/>
      <c r="E5" s="5"/>
      <c r="F5" s="5"/>
      <c r="G5" s="5"/>
      <c r="H5" s="5"/>
      <c r="I5" s="5"/>
      <c r="J5" s="5"/>
      <c r="K5" s="5"/>
      <c r="L5" s="5"/>
      <c r="M5" s="5"/>
      <c r="N5" s="5"/>
      <c r="O5" s="5"/>
      <c r="P5" s="5"/>
      <c r="Q5" s="5"/>
      <c r="R5" s="5"/>
      <c r="S5" s="5"/>
      <c r="T5" s="5"/>
      <c r="U5" s="5"/>
      <c r="V5" s="5"/>
      <c r="W5" s="5"/>
      <c r="X5" s="5"/>
      <c r="Y5" s="5"/>
      <c r="Z5" s="5"/>
    </row>
    <row r="6" spans="2:27" x14ac:dyDescent="0.35">
      <c r="C6" s="5"/>
      <c r="D6" s="5"/>
      <c r="E6" s="5"/>
      <c r="F6" s="5"/>
      <c r="G6" s="5"/>
      <c r="H6" s="5"/>
      <c r="I6" s="5"/>
      <c r="J6" s="5"/>
      <c r="K6" s="5"/>
      <c r="L6" s="5"/>
      <c r="M6" s="5"/>
      <c r="N6" s="5"/>
      <c r="O6" s="5"/>
      <c r="P6" s="5"/>
      <c r="Q6" s="5"/>
      <c r="R6" s="5"/>
      <c r="S6" s="5"/>
      <c r="T6" s="5"/>
      <c r="U6" s="5"/>
      <c r="V6" s="5"/>
      <c r="W6" s="5"/>
      <c r="X6" s="5"/>
      <c r="Y6" s="5"/>
      <c r="Z6" s="5"/>
    </row>
    <row r="7" spans="2:27" x14ac:dyDescent="0.35">
      <c r="C7" s="5"/>
      <c r="D7" s="5"/>
      <c r="E7" s="5"/>
      <c r="F7" s="5"/>
      <c r="G7" s="5"/>
      <c r="H7" s="5"/>
      <c r="I7" s="5"/>
      <c r="J7" s="5"/>
      <c r="K7" s="5"/>
      <c r="L7" s="5"/>
      <c r="M7" s="5"/>
      <c r="N7" s="5"/>
      <c r="O7" s="5"/>
      <c r="P7" s="5"/>
      <c r="Q7" s="5"/>
      <c r="R7" s="5"/>
      <c r="S7" s="5"/>
      <c r="T7" s="5"/>
      <c r="U7" s="5"/>
      <c r="V7" s="5"/>
      <c r="W7" s="5"/>
      <c r="X7" s="5"/>
      <c r="Y7" s="5"/>
      <c r="Z7" s="5"/>
    </row>
    <row r="8" spans="2:27" x14ac:dyDescent="0.35">
      <c r="C8" s="5"/>
      <c r="D8" s="5"/>
      <c r="E8" s="5"/>
      <c r="F8" s="5"/>
      <c r="G8" s="5"/>
      <c r="H8" s="5"/>
      <c r="I8" s="5"/>
      <c r="J8" s="5"/>
      <c r="K8" s="5"/>
      <c r="L8" s="5"/>
      <c r="M8" s="5"/>
      <c r="N8" s="5"/>
      <c r="O8" s="5"/>
      <c r="P8" s="5"/>
      <c r="Q8" s="5"/>
      <c r="R8" s="5"/>
      <c r="S8" s="5"/>
      <c r="T8" s="5"/>
      <c r="U8" s="5"/>
      <c r="V8" s="5"/>
      <c r="W8" s="5"/>
      <c r="X8" s="5"/>
      <c r="Y8" s="5"/>
      <c r="Z8" s="5"/>
    </row>
    <row r="9" spans="2:27" s="7" customFormat="1" x14ac:dyDescent="0.35">
      <c r="B9" s="7" t="s">
        <v>2582</v>
      </c>
      <c r="C9" s="8"/>
      <c r="D9" s="8"/>
      <c r="E9" s="8"/>
      <c r="F9" s="8"/>
      <c r="G9" s="8"/>
      <c r="H9" s="9">
        <f t="shared" ref="H9" si="0">X9-G9-F9-E9</f>
        <v>0</v>
      </c>
      <c r="I9" s="8"/>
      <c r="J9" s="8"/>
      <c r="K9" s="8"/>
      <c r="L9" s="8"/>
      <c r="M9" s="8"/>
      <c r="N9" s="8"/>
      <c r="O9" s="8"/>
      <c r="P9" s="8"/>
      <c r="Q9" s="8"/>
      <c r="R9" s="8"/>
      <c r="S9" s="8"/>
      <c r="T9" s="8"/>
      <c r="U9" s="8"/>
      <c r="V9" s="8"/>
      <c r="W9" s="8"/>
      <c r="X9" s="8"/>
      <c r="Y9" s="8"/>
      <c r="Z9" s="8"/>
      <c r="AA9" s="8"/>
    </row>
    <row r="10" spans="2:27" x14ac:dyDescent="0.35">
      <c r="B10" t="s">
        <v>444</v>
      </c>
      <c r="C10" s="5"/>
      <c r="D10" s="5"/>
      <c r="E10" s="5"/>
      <c r="F10" s="5"/>
      <c r="G10" s="5"/>
      <c r="H10" s="5"/>
      <c r="I10" s="5"/>
      <c r="J10" s="5"/>
      <c r="K10" s="5"/>
      <c r="L10" s="5"/>
      <c r="M10" s="5"/>
      <c r="N10" s="5"/>
      <c r="O10" s="5"/>
      <c r="P10" s="5"/>
      <c r="Q10" s="5">
        <v>249248</v>
      </c>
      <c r="R10" s="5">
        <v>208114</v>
      </c>
      <c r="S10" s="5">
        <v>244363</v>
      </c>
      <c r="T10" s="5">
        <v>290212</v>
      </c>
      <c r="U10" s="5">
        <v>264938</v>
      </c>
      <c r="V10" s="5">
        <v>181502</v>
      </c>
      <c r="W10" s="5">
        <v>285640</v>
      </c>
      <c r="X10" s="5"/>
      <c r="Y10" s="5"/>
      <c r="Z10" s="5"/>
    </row>
    <row r="11" spans="2:27" s="11" customFormat="1" x14ac:dyDescent="0.35">
      <c r="B11" s="11" t="s">
        <v>580</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2:27" x14ac:dyDescent="0.35">
      <c r="B12" t="s">
        <v>2535</v>
      </c>
      <c r="C12" s="5"/>
      <c r="D12" s="5"/>
      <c r="E12" s="5"/>
      <c r="F12" s="5"/>
      <c r="G12" s="5"/>
      <c r="H12" s="5"/>
      <c r="I12" s="5"/>
      <c r="J12" s="5"/>
      <c r="K12" s="5"/>
      <c r="L12" s="5"/>
      <c r="M12" s="5"/>
      <c r="N12" s="5"/>
      <c r="O12" s="5"/>
      <c r="P12" s="5"/>
      <c r="Q12" s="5">
        <v>130003</v>
      </c>
      <c r="R12" s="5">
        <v>104171</v>
      </c>
      <c r="S12" s="5">
        <v>128717</v>
      </c>
      <c r="T12" s="5">
        <v>156172</v>
      </c>
      <c r="U12" s="5">
        <v>143801</v>
      </c>
      <c r="V12" s="5">
        <v>94007</v>
      </c>
      <c r="W12" s="5">
        <v>155164</v>
      </c>
      <c r="X12" s="5"/>
      <c r="Y12" s="5"/>
      <c r="Z12" s="5"/>
    </row>
    <row r="13" spans="2:27" x14ac:dyDescent="0.35">
      <c r="B13" t="s">
        <v>2536</v>
      </c>
      <c r="C13" s="5"/>
      <c r="D13" s="5"/>
      <c r="E13" s="5"/>
      <c r="F13" s="5"/>
      <c r="G13" s="5"/>
      <c r="H13" s="5"/>
      <c r="I13" s="5"/>
      <c r="J13" s="5"/>
      <c r="K13" s="5"/>
      <c r="L13" s="5"/>
      <c r="M13" s="5"/>
      <c r="N13" s="5"/>
      <c r="O13" s="5"/>
      <c r="P13" s="5"/>
      <c r="Q13" s="5">
        <v>35587</v>
      </c>
      <c r="R13" s="5">
        <v>30448</v>
      </c>
      <c r="S13" s="5">
        <v>32690</v>
      </c>
      <c r="T13" s="5">
        <v>36682</v>
      </c>
      <c r="U13" s="5">
        <v>36826</v>
      </c>
      <c r="V13" s="5">
        <v>30431</v>
      </c>
      <c r="W13" s="5">
        <v>36035</v>
      </c>
      <c r="X13" s="5"/>
      <c r="Y13" s="5"/>
      <c r="Z13" s="5"/>
    </row>
    <row r="14" spans="2:27" x14ac:dyDescent="0.35">
      <c r="B14" t="s">
        <v>2537</v>
      </c>
      <c r="C14" s="5"/>
      <c r="D14" s="5"/>
      <c r="E14" s="5"/>
      <c r="F14" s="5"/>
      <c r="G14" s="5"/>
      <c r="H14" s="5"/>
      <c r="I14" s="5"/>
      <c r="J14" s="5"/>
      <c r="K14" s="5"/>
      <c r="L14" s="5"/>
      <c r="M14" s="5"/>
      <c r="N14" s="5"/>
      <c r="O14" s="5"/>
      <c r="P14" s="5"/>
      <c r="Q14" s="5">
        <v>11501</v>
      </c>
      <c r="R14" s="5">
        <v>10443</v>
      </c>
      <c r="S14" s="5">
        <v>10649</v>
      </c>
      <c r="T14" s="5">
        <v>11480</v>
      </c>
      <c r="U14" s="5">
        <v>11398</v>
      </c>
      <c r="V14" s="5">
        <v>10168</v>
      </c>
      <c r="W14" s="5">
        <v>9574</v>
      </c>
      <c r="X14" s="5"/>
      <c r="Y14" s="5"/>
      <c r="Z14" s="5"/>
    </row>
    <row r="15" spans="2:27" x14ac:dyDescent="0.35">
      <c r="B15" t="s">
        <v>2538</v>
      </c>
      <c r="C15" s="5"/>
      <c r="D15" s="5"/>
      <c r="E15" s="5"/>
      <c r="F15" s="5"/>
      <c r="G15" s="5"/>
      <c r="H15" s="5"/>
      <c r="I15" s="5"/>
      <c r="J15" s="5"/>
      <c r="K15" s="5"/>
      <c r="L15" s="5"/>
      <c r="M15" s="5"/>
      <c r="N15" s="5"/>
      <c r="O15" s="5"/>
      <c r="P15" s="5"/>
      <c r="Q15" s="5">
        <v>18048</v>
      </c>
      <c r="R15" s="5">
        <v>22308</v>
      </c>
      <c r="S15" s="5">
        <v>19893</v>
      </c>
      <c r="T15" s="5">
        <v>18745</v>
      </c>
      <c r="U15" s="5">
        <v>18998</v>
      </c>
      <c r="V15" s="5">
        <v>46009</v>
      </c>
      <c r="W15" s="5">
        <v>20607</v>
      </c>
      <c r="X15" s="5"/>
      <c r="Y15" s="5"/>
      <c r="Z15" s="5"/>
    </row>
    <row r="16" spans="2:27" x14ac:dyDescent="0.35">
      <c r="B16" t="s">
        <v>2539</v>
      </c>
      <c r="C16" s="5"/>
      <c r="D16" s="5"/>
      <c r="E16" s="5"/>
      <c r="F16" s="5"/>
      <c r="G16" s="5"/>
      <c r="H16" s="5"/>
      <c r="I16" s="5"/>
      <c r="J16" s="5"/>
      <c r="K16" s="5"/>
      <c r="L16" s="5"/>
      <c r="M16" s="5"/>
      <c r="N16" s="5"/>
      <c r="O16" s="5"/>
      <c r="P16" s="5"/>
      <c r="Q16" s="5">
        <v>1523</v>
      </c>
      <c r="R16" s="5">
        <v>1467</v>
      </c>
      <c r="S16" s="5">
        <v>1790</v>
      </c>
      <c r="T16" s="5">
        <v>1466</v>
      </c>
      <c r="U16" s="5">
        <v>1269</v>
      </c>
      <c r="V16" s="5">
        <v>1285</v>
      </c>
      <c r="W16" s="5">
        <v>1054</v>
      </c>
      <c r="X16" s="5"/>
      <c r="Y16" s="5"/>
      <c r="Z16" s="5"/>
    </row>
    <row r="17" spans="2:27" x14ac:dyDescent="0.35">
      <c r="B17" t="s">
        <v>2540</v>
      </c>
      <c r="C17" s="5"/>
      <c r="D17" s="5"/>
      <c r="E17" s="5"/>
      <c r="F17" s="5"/>
      <c r="G17" s="5"/>
      <c r="H17" s="5"/>
      <c r="I17" s="5"/>
      <c r="J17" s="5"/>
      <c r="K17" s="5"/>
      <c r="L17" s="5"/>
      <c r="M17" s="5"/>
      <c r="N17" s="5"/>
      <c r="O17" s="5"/>
      <c r="P17" s="5"/>
      <c r="Q17" s="5">
        <v>0</v>
      </c>
      <c r="R17" s="5">
        <v>1835</v>
      </c>
      <c r="S17" s="5">
        <v>1745</v>
      </c>
      <c r="T17" s="5">
        <v>1285</v>
      </c>
      <c r="U17" s="5">
        <v>1235</v>
      </c>
      <c r="V17" s="5">
        <v>1205</v>
      </c>
      <c r="W17" s="5">
        <v>786</v>
      </c>
      <c r="X17" s="5"/>
      <c r="Y17" s="5"/>
      <c r="Z17" s="5"/>
    </row>
    <row r="18" spans="2:27" x14ac:dyDescent="0.35">
      <c r="B18" t="s">
        <v>2541</v>
      </c>
      <c r="C18" s="5"/>
      <c r="D18" s="5"/>
      <c r="E18" s="5"/>
      <c r="F18" s="5"/>
      <c r="G18" s="5"/>
      <c r="H18" s="5"/>
      <c r="I18" s="5"/>
      <c r="J18" s="5"/>
      <c r="K18" s="5"/>
      <c r="L18" s="5"/>
      <c r="M18" s="5"/>
      <c r="N18" s="5"/>
      <c r="O18" s="5"/>
      <c r="P18" s="5"/>
      <c r="Q18" s="5">
        <v>311</v>
      </c>
      <c r="R18" s="5">
        <v>453</v>
      </c>
      <c r="S18" s="5">
        <v>601</v>
      </c>
      <c r="T18" s="5">
        <v>766</v>
      </c>
      <c r="U18" s="5">
        <v>830</v>
      </c>
      <c r="V18" s="5">
        <v>1158</v>
      </c>
      <c r="W18" s="5">
        <v>947</v>
      </c>
      <c r="X18" s="5"/>
      <c r="Y18" s="5"/>
      <c r="Z18" s="5"/>
    </row>
    <row r="19" spans="2:27" s="12" customFormat="1" x14ac:dyDescent="0.35">
      <c r="B19" s="12" t="s">
        <v>2542</v>
      </c>
      <c r="C19" s="28"/>
      <c r="D19" s="28"/>
      <c r="E19" s="28"/>
      <c r="F19" s="28"/>
      <c r="G19" s="28"/>
      <c r="H19" s="28"/>
      <c r="I19" s="28"/>
      <c r="J19" s="28"/>
      <c r="K19" s="28"/>
      <c r="L19" s="28"/>
      <c r="M19" s="28"/>
      <c r="N19" s="28"/>
      <c r="O19" s="28"/>
      <c r="P19" s="28"/>
      <c r="Q19" s="28">
        <v>30309</v>
      </c>
      <c r="R19" s="28">
        <v>29020</v>
      </c>
      <c r="S19" s="28">
        <v>30104</v>
      </c>
      <c r="T19" s="28">
        <v>32663</v>
      </c>
      <c r="U19" s="28">
        <v>30525</v>
      </c>
      <c r="V19" s="28">
        <v>26122</v>
      </c>
      <c r="W19" s="28">
        <v>30239</v>
      </c>
      <c r="X19" s="28"/>
      <c r="Y19" s="28"/>
      <c r="Z19" s="28"/>
    </row>
    <row r="20" spans="2:27" s="14" customFormat="1" x14ac:dyDescent="0.35">
      <c r="B20" s="14" t="s">
        <v>2548</v>
      </c>
      <c r="C20" s="29"/>
      <c r="D20" s="29"/>
      <c r="E20" s="29"/>
      <c r="F20" s="29"/>
      <c r="G20" s="29"/>
      <c r="H20" s="29"/>
      <c r="I20" s="29"/>
      <c r="J20" s="29"/>
      <c r="K20" s="29"/>
      <c r="L20" s="29"/>
      <c r="M20" s="29"/>
      <c r="N20" s="29"/>
      <c r="O20" s="29">
        <f t="shared" ref="O20" si="1">SUM(O12:O19)</f>
        <v>0</v>
      </c>
      <c r="P20" s="29">
        <f t="shared" ref="P20" si="2">SUM(P12:P19)</f>
        <v>0</v>
      </c>
      <c r="Q20" s="29">
        <f t="shared" ref="Q20" si="3">SUM(Q12:Q19)</f>
        <v>227282</v>
      </c>
      <c r="R20" s="29">
        <f t="shared" ref="R20" si="4">SUM(R12:R19)</f>
        <v>200145</v>
      </c>
      <c r="S20" s="29">
        <f t="shared" ref="S20:V20" si="5">SUM(S12:S19)</f>
        <v>226189</v>
      </c>
      <c r="T20" s="29">
        <f t="shared" si="5"/>
        <v>259259</v>
      </c>
      <c r="U20" s="29">
        <f t="shared" si="5"/>
        <v>244882</v>
      </c>
      <c r="V20" s="29">
        <f t="shared" si="5"/>
        <v>210385</v>
      </c>
      <c r="W20" s="29">
        <f>SUM(W12:W19)</f>
        <v>254406</v>
      </c>
      <c r="X20" s="29"/>
      <c r="Y20" s="29"/>
      <c r="Z20" s="29"/>
    </row>
    <row r="21" spans="2:27" s="13" customFormat="1" x14ac:dyDescent="0.35">
      <c r="B21" s="13" t="s">
        <v>845</v>
      </c>
      <c r="C21" s="30"/>
      <c r="D21" s="30"/>
      <c r="E21" s="30"/>
      <c r="F21" s="30"/>
      <c r="G21" s="30"/>
      <c r="H21" s="30"/>
      <c r="I21" s="30"/>
      <c r="J21" s="30"/>
      <c r="K21" s="30"/>
      <c r="L21" s="30"/>
      <c r="M21" s="30"/>
      <c r="N21" s="30"/>
      <c r="O21" s="30">
        <f t="shared" ref="O21" si="6">O10-O20</f>
        <v>0</v>
      </c>
      <c r="P21" s="30">
        <f t="shared" ref="P21" si="7">P10-P20</f>
        <v>0</v>
      </c>
      <c r="Q21" s="30">
        <f t="shared" ref="Q21" si="8">Q10-Q20</f>
        <v>21966</v>
      </c>
      <c r="R21" s="30">
        <f t="shared" ref="R21" si="9">R10-R20</f>
        <v>7969</v>
      </c>
      <c r="S21" s="30">
        <f t="shared" ref="S21:V21" si="10">S10-S20</f>
        <v>18174</v>
      </c>
      <c r="T21" s="30">
        <f t="shared" si="10"/>
        <v>30953</v>
      </c>
      <c r="U21" s="30">
        <f t="shared" si="10"/>
        <v>20056</v>
      </c>
      <c r="V21" s="30">
        <f t="shared" si="10"/>
        <v>-28883</v>
      </c>
      <c r="W21" s="30">
        <f>W10-W20</f>
        <v>31234</v>
      </c>
      <c r="X21" s="30"/>
      <c r="Y21" s="30"/>
      <c r="Z21" s="30"/>
    </row>
    <row r="22" spans="2:27" s="12" customFormat="1" x14ac:dyDescent="0.35">
      <c r="B22" s="12" t="s">
        <v>2543</v>
      </c>
      <c r="C22" s="28"/>
      <c r="D22" s="28"/>
      <c r="E22" s="28"/>
      <c r="F22" s="28"/>
      <c r="G22" s="28"/>
      <c r="H22" s="28"/>
      <c r="I22" s="28"/>
      <c r="J22" s="28"/>
      <c r="K22" s="28"/>
      <c r="L22" s="28"/>
      <c r="M22" s="28"/>
      <c r="N22" s="28"/>
      <c r="O22" s="28"/>
      <c r="P22" s="28"/>
      <c r="Q22" s="28">
        <v>5415</v>
      </c>
      <c r="R22" s="28">
        <v>-406</v>
      </c>
      <c r="S22" s="28">
        <v>-1174</v>
      </c>
      <c r="T22" s="28">
        <v>9532</v>
      </c>
      <c r="U22" s="28">
        <v>5282</v>
      </c>
      <c r="V22" s="28">
        <v>-5632</v>
      </c>
      <c r="W22" s="28">
        <v>7636</v>
      </c>
      <c r="X22" s="28"/>
      <c r="Y22" s="28"/>
      <c r="Z22" s="28"/>
    </row>
    <row r="23" spans="2:27" s="13" customFormat="1" x14ac:dyDescent="0.35">
      <c r="B23" s="13" t="s">
        <v>1070</v>
      </c>
      <c r="C23" s="30"/>
      <c r="D23" s="30"/>
      <c r="E23" s="30"/>
      <c r="F23" s="30"/>
      <c r="G23" s="30"/>
      <c r="H23" s="30"/>
      <c r="I23" s="30"/>
      <c r="J23" s="30"/>
      <c r="K23" s="30"/>
      <c r="L23" s="30"/>
      <c r="M23" s="30"/>
      <c r="N23" s="30"/>
      <c r="O23" s="30">
        <f t="shared" ref="O23" si="11">O21-O22</f>
        <v>0</v>
      </c>
      <c r="P23" s="30">
        <f t="shared" ref="P23" si="12">P21-P22</f>
        <v>0</v>
      </c>
      <c r="Q23" s="30">
        <f t="shared" ref="Q23" si="13">Q21-Q22</f>
        <v>16551</v>
      </c>
      <c r="R23" s="30">
        <f t="shared" ref="R23" si="14">R21-R22</f>
        <v>8375</v>
      </c>
      <c r="S23" s="30">
        <f t="shared" ref="S23:V23" si="15">S21-S22</f>
        <v>19348</v>
      </c>
      <c r="T23" s="30">
        <f t="shared" si="15"/>
        <v>21421</v>
      </c>
      <c r="U23" s="30">
        <f t="shared" si="15"/>
        <v>14774</v>
      </c>
      <c r="V23" s="30">
        <f t="shared" si="15"/>
        <v>-23251</v>
      </c>
      <c r="W23" s="30">
        <f>W21-W22</f>
        <v>23598</v>
      </c>
      <c r="X23" s="30"/>
      <c r="Y23" s="30"/>
      <c r="Z23" s="30"/>
    </row>
    <row r="24" spans="2:27" s="12" customFormat="1" x14ac:dyDescent="0.35">
      <c r="B24" s="12" t="s">
        <v>2544</v>
      </c>
      <c r="C24" s="28"/>
      <c r="D24" s="28"/>
      <c r="E24" s="28"/>
      <c r="F24" s="28"/>
      <c r="G24" s="28"/>
      <c r="H24" s="28"/>
      <c r="I24" s="28"/>
      <c r="J24" s="28"/>
      <c r="K24" s="28"/>
      <c r="L24" s="28"/>
      <c r="M24" s="28"/>
      <c r="N24" s="28"/>
      <c r="O24" s="28"/>
      <c r="P24" s="28"/>
      <c r="Q24" s="28">
        <v>401</v>
      </c>
      <c r="R24" s="28">
        <v>535</v>
      </c>
      <c r="S24" s="28">
        <v>138</v>
      </c>
      <c r="T24" s="28">
        <v>581</v>
      </c>
      <c r="U24" s="28">
        <v>434</v>
      </c>
      <c r="V24" s="28">
        <v>-811</v>
      </c>
      <c r="W24" s="28">
        <v>558</v>
      </c>
      <c r="X24" s="28"/>
      <c r="Y24" s="28"/>
      <c r="Z24" s="28"/>
    </row>
    <row r="25" spans="2:27" s="13" customFormat="1" x14ac:dyDescent="0.35">
      <c r="B25" s="13" t="s">
        <v>2545</v>
      </c>
      <c r="C25" s="30"/>
      <c r="D25" s="30"/>
      <c r="E25" s="30"/>
      <c r="F25" s="30"/>
      <c r="G25" s="30"/>
      <c r="H25" s="30"/>
      <c r="I25" s="30"/>
      <c r="J25" s="30"/>
      <c r="K25" s="30"/>
      <c r="L25" s="30"/>
      <c r="M25" s="30"/>
      <c r="N25" s="30"/>
      <c r="O25" s="30">
        <f t="shared" ref="O25" si="16">O23-O24</f>
        <v>0</v>
      </c>
      <c r="P25" s="30">
        <f t="shared" ref="P25" si="17">P23-P24</f>
        <v>0</v>
      </c>
      <c r="Q25" s="30">
        <f t="shared" ref="Q25" si="18">Q23-Q24</f>
        <v>16150</v>
      </c>
      <c r="R25" s="30">
        <f t="shared" ref="R25" si="19">R23-R24</f>
        <v>7840</v>
      </c>
      <c r="S25" s="30">
        <f t="shared" ref="S25:V25" si="20">S23-S24</f>
        <v>19210</v>
      </c>
      <c r="T25" s="30">
        <f t="shared" si="20"/>
        <v>20840</v>
      </c>
      <c r="U25" s="30">
        <f t="shared" si="20"/>
        <v>14340</v>
      </c>
      <c r="V25" s="30">
        <f t="shared" si="20"/>
        <v>-22440</v>
      </c>
      <c r="W25" s="30">
        <f>W23-W24</f>
        <v>23040</v>
      </c>
      <c r="X25" s="30"/>
      <c r="Y25" s="30"/>
      <c r="Z25" s="30"/>
    </row>
    <row r="26" spans="2:27" x14ac:dyDescent="0.35">
      <c r="C26" s="5"/>
      <c r="D26" s="5"/>
      <c r="E26" s="5"/>
      <c r="F26" s="5"/>
      <c r="G26" s="5"/>
      <c r="H26" s="5"/>
      <c r="I26" s="5"/>
      <c r="J26" s="5"/>
      <c r="K26" s="5"/>
      <c r="L26" s="5"/>
      <c r="M26" s="5"/>
      <c r="N26" s="5"/>
      <c r="O26" s="5"/>
      <c r="P26" s="5"/>
      <c r="Q26" s="5"/>
      <c r="R26" s="5"/>
      <c r="S26" s="5"/>
      <c r="T26" s="5"/>
      <c r="U26" s="5"/>
      <c r="V26" s="5"/>
      <c r="W26" s="5"/>
      <c r="X26" s="5"/>
      <c r="Y26" s="5"/>
      <c r="Z26" s="5"/>
    </row>
    <row r="27" spans="2:27" s="36" customFormat="1" x14ac:dyDescent="0.35">
      <c r="B27" s="36" t="s">
        <v>2546</v>
      </c>
      <c r="Q27" s="36">
        <v>3.85</v>
      </c>
      <c r="R27" s="36">
        <v>1.88</v>
      </c>
      <c r="S27" s="36">
        <v>4.63</v>
      </c>
      <c r="T27" s="36">
        <v>4.88</v>
      </c>
      <c r="U27" s="36">
        <v>3.36</v>
      </c>
      <c r="V27" s="36">
        <v>-5.25</v>
      </c>
      <c r="W27" s="36">
        <v>5.39</v>
      </c>
    </row>
    <row r="28" spans="2:27" s="36" customFormat="1" x14ac:dyDescent="0.35">
      <c r="B28" s="36" t="s">
        <v>2547</v>
      </c>
      <c r="Q28" s="36">
        <v>3.85</v>
      </c>
      <c r="R28" s="36">
        <v>1.88</v>
      </c>
      <c r="S28" s="36">
        <v>4.63</v>
      </c>
      <c r="T28" s="36">
        <v>4.88</v>
      </c>
      <c r="U28" s="36">
        <v>3.36</v>
      </c>
      <c r="V28" s="36">
        <v>-5.25</v>
      </c>
      <c r="W28" s="36">
        <v>5.39</v>
      </c>
    </row>
    <row r="29" spans="2:27" x14ac:dyDescent="0.35">
      <c r="C29" s="5"/>
      <c r="D29" s="5"/>
      <c r="E29" s="5"/>
      <c r="F29" s="5"/>
      <c r="G29" s="5"/>
      <c r="H29" s="5"/>
      <c r="I29" s="5"/>
      <c r="J29" s="5"/>
      <c r="K29" s="5"/>
      <c r="L29" s="5"/>
      <c r="M29" s="5"/>
      <c r="N29" s="5"/>
      <c r="O29" s="5"/>
      <c r="P29" s="5"/>
      <c r="Q29" s="5"/>
      <c r="R29" s="5"/>
      <c r="S29" s="5"/>
      <c r="T29" s="5"/>
      <c r="U29" s="5"/>
      <c r="V29" s="5"/>
      <c r="W29" s="5"/>
      <c r="X29" s="5"/>
      <c r="Y29" s="5"/>
      <c r="Z29" s="5"/>
    </row>
    <row r="30" spans="2:27" x14ac:dyDescent="0.35">
      <c r="C30" s="5"/>
      <c r="D30" s="5"/>
      <c r="E30" s="5"/>
      <c r="F30" s="5"/>
      <c r="G30" s="5"/>
      <c r="H30" s="5"/>
      <c r="I30" s="5"/>
      <c r="J30" s="5"/>
      <c r="K30" s="5"/>
      <c r="L30" s="5"/>
      <c r="M30" s="5"/>
      <c r="N30" s="5"/>
      <c r="O30" s="5"/>
      <c r="P30" s="5"/>
      <c r="Q30" s="5"/>
      <c r="R30" s="5"/>
      <c r="S30" s="5"/>
      <c r="T30" s="5"/>
      <c r="U30" s="5"/>
      <c r="V30" s="5"/>
      <c r="W30" s="5"/>
      <c r="X30" s="5"/>
      <c r="Y30" s="5"/>
      <c r="Z30" s="5"/>
    </row>
    <row r="31" spans="2:27" s="7" customFormat="1" x14ac:dyDescent="0.35">
      <c r="B31" s="7" t="s">
        <v>2581</v>
      </c>
      <c r="C31" s="8"/>
      <c r="D31" s="8"/>
      <c r="E31" s="8"/>
      <c r="F31" s="8"/>
      <c r="G31" s="8"/>
      <c r="H31" s="8"/>
      <c r="I31" s="8"/>
      <c r="J31" s="8"/>
      <c r="K31" s="8"/>
      <c r="L31" s="8"/>
      <c r="M31" s="8"/>
      <c r="N31" s="8"/>
      <c r="O31" s="8"/>
      <c r="P31" s="8"/>
      <c r="Q31" s="8"/>
      <c r="R31" s="8"/>
      <c r="S31" s="8"/>
      <c r="T31" s="8"/>
      <c r="U31" s="8"/>
      <c r="V31" s="8"/>
      <c r="W31" s="8"/>
      <c r="X31" s="8"/>
      <c r="Y31" s="8"/>
      <c r="Z31" s="8"/>
      <c r="AA31" s="8"/>
    </row>
    <row r="32" spans="2:27" s="11" customFormat="1" x14ac:dyDescent="0.35">
      <c r="B32" s="11" t="s">
        <v>2549</v>
      </c>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2:26" x14ac:dyDescent="0.35">
      <c r="B33" t="s">
        <v>2550</v>
      </c>
      <c r="C33" s="5"/>
      <c r="D33" s="5"/>
      <c r="E33" s="5"/>
      <c r="F33" s="5"/>
      <c r="G33" s="5"/>
      <c r="H33" s="5"/>
      <c r="I33" s="5"/>
      <c r="J33" s="5"/>
      <c r="K33" s="5"/>
      <c r="L33" s="5"/>
      <c r="M33" s="5"/>
      <c r="N33" s="5"/>
      <c r="O33" s="5"/>
      <c r="P33" s="5"/>
      <c r="Q33" s="5"/>
      <c r="R33" s="5">
        <v>3657</v>
      </c>
      <c r="S33" s="5">
        <v>3177</v>
      </c>
      <c r="T33" s="5">
        <v>3042</v>
      </c>
      <c r="U33" s="5">
        <v>3089</v>
      </c>
      <c r="V33" s="5">
        <v>4364</v>
      </c>
      <c r="W33" s="5">
        <v>6802</v>
      </c>
      <c r="X33" s="5"/>
      <c r="Y33" s="5"/>
      <c r="Z33" s="5"/>
    </row>
    <row r="34" spans="2:26" x14ac:dyDescent="0.35">
      <c r="B34" t="s">
        <v>2551</v>
      </c>
      <c r="C34" s="5"/>
      <c r="D34" s="5"/>
      <c r="E34" s="5"/>
      <c r="F34" s="5"/>
      <c r="G34" s="5"/>
      <c r="H34" s="5"/>
      <c r="I34" s="5"/>
      <c r="J34" s="5"/>
      <c r="K34" s="5"/>
      <c r="L34" s="5"/>
      <c r="M34" s="5"/>
      <c r="N34" s="5"/>
      <c r="O34" s="5"/>
      <c r="P34" s="5"/>
      <c r="Q34" s="5"/>
      <c r="R34" s="5">
        <v>21394</v>
      </c>
      <c r="S34" s="5">
        <v>25597</v>
      </c>
      <c r="T34" s="5">
        <v>24701</v>
      </c>
      <c r="U34" s="5">
        <v>26966</v>
      </c>
      <c r="V34" s="5">
        <v>20581</v>
      </c>
      <c r="W34" s="5">
        <v>32383</v>
      </c>
      <c r="X34" s="5"/>
      <c r="Y34" s="5"/>
      <c r="Z34" s="5"/>
    </row>
    <row r="35" spans="2:26" s="15" customFormat="1" x14ac:dyDescent="0.35">
      <c r="B35" s="15" t="s">
        <v>2552</v>
      </c>
      <c r="C35" s="31"/>
      <c r="D35" s="31"/>
      <c r="E35" s="31"/>
      <c r="F35" s="31"/>
      <c r="G35" s="31"/>
      <c r="H35" s="31"/>
      <c r="I35" s="31"/>
      <c r="J35" s="31"/>
      <c r="K35" s="31"/>
      <c r="L35" s="31"/>
      <c r="M35" s="31"/>
      <c r="N35" s="31"/>
      <c r="O35" s="31"/>
      <c r="P35" s="31"/>
      <c r="Q35" s="31"/>
      <c r="R35" s="31">
        <f>10877+4203</f>
        <v>15080</v>
      </c>
      <c r="S35" s="31">
        <f>12871+4121</f>
        <v>16992</v>
      </c>
      <c r="T35" s="31">
        <f>14803+4155</f>
        <v>18958</v>
      </c>
      <c r="U35" s="31">
        <f>14010+4518</f>
        <v>18528</v>
      </c>
      <c r="V35" s="31">
        <f>14169+4681</f>
        <v>18850</v>
      </c>
      <c r="W35" s="31">
        <f>14519+4261</f>
        <v>18780</v>
      </c>
      <c r="X35" s="31"/>
      <c r="Y35" s="31"/>
      <c r="Z35" s="31"/>
    </row>
    <row r="36" spans="2:26" s="12" customFormat="1" x14ac:dyDescent="0.35">
      <c r="B36" s="16" t="s">
        <v>2553</v>
      </c>
      <c r="C36" s="28"/>
      <c r="D36" s="28"/>
      <c r="E36" s="28"/>
      <c r="F36" s="28"/>
      <c r="G36" s="28"/>
      <c r="H36" s="28"/>
      <c r="I36" s="28"/>
      <c r="J36" s="28"/>
      <c r="K36" s="28"/>
      <c r="L36" s="28"/>
      <c r="M36" s="28"/>
      <c r="N36" s="28"/>
      <c r="O36" s="28"/>
      <c r="P36" s="28"/>
      <c r="Q36" s="28"/>
      <c r="R36" s="28">
        <v>1285</v>
      </c>
      <c r="S36" s="28">
        <v>1368</v>
      </c>
      <c r="T36" s="28">
        <v>1272</v>
      </c>
      <c r="U36" s="28">
        <v>1469</v>
      </c>
      <c r="V36" s="28">
        <v>1098</v>
      </c>
      <c r="W36" s="28">
        <v>1189</v>
      </c>
      <c r="X36" s="28"/>
      <c r="Y36" s="28"/>
      <c r="Z36" s="28"/>
    </row>
    <row r="37" spans="2:26" s="13" customFormat="1" x14ac:dyDescent="0.35">
      <c r="B37" s="17" t="s">
        <v>1340</v>
      </c>
      <c r="C37" s="30"/>
      <c r="D37" s="30"/>
      <c r="E37" s="30"/>
      <c r="F37" s="30"/>
      <c r="G37" s="30"/>
      <c r="H37" s="30"/>
      <c r="I37" s="30"/>
      <c r="J37" s="30"/>
      <c r="K37" s="30"/>
      <c r="L37" s="30"/>
      <c r="M37" s="30"/>
      <c r="N37" s="30"/>
      <c r="O37" s="30">
        <f t="shared" ref="O37" si="21">SUM(O33:O36)</f>
        <v>0</v>
      </c>
      <c r="P37" s="30">
        <f t="shared" ref="P37" si="22">SUM(P33:P36)</f>
        <v>0</v>
      </c>
      <c r="Q37" s="30">
        <f t="shared" ref="Q37" si="23">SUM(Q33:Q36)</f>
        <v>0</v>
      </c>
      <c r="R37" s="30">
        <f t="shared" ref="R37" si="24">SUM(R33:R36)</f>
        <v>41416</v>
      </c>
      <c r="S37" s="30">
        <f t="shared" ref="S37:V37" si="25">SUM(S33:S36)</f>
        <v>47134</v>
      </c>
      <c r="T37" s="30">
        <f t="shared" si="25"/>
        <v>47973</v>
      </c>
      <c r="U37" s="30">
        <f t="shared" si="25"/>
        <v>50052</v>
      </c>
      <c r="V37" s="30">
        <f t="shared" si="25"/>
        <v>44893</v>
      </c>
      <c r="W37" s="30">
        <f>SUM(W33:W36)</f>
        <v>59154</v>
      </c>
      <c r="X37" s="30"/>
      <c r="Y37" s="30"/>
      <c r="Z37" s="30"/>
    </row>
    <row r="38" spans="2:26" s="11" customFormat="1" x14ac:dyDescent="0.35">
      <c r="B38" s="11" t="s">
        <v>2554</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2:26" x14ac:dyDescent="0.35">
      <c r="B39" s="18" t="s">
        <v>2555</v>
      </c>
      <c r="C39" s="5"/>
      <c r="D39" s="5"/>
      <c r="E39" s="5"/>
      <c r="F39" s="5"/>
      <c r="G39" s="5"/>
      <c r="H39" s="5"/>
      <c r="I39" s="5"/>
      <c r="J39" s="5"/>
      <c r="K39" s="5"/>
      <c r="L39" s="5"/>
      <c r="M39" s="5"/>
      <c r="N39" s="5"/>
      <c r="O39" s="5"/>
      <c r="P39" s="5"/>
      <c r="Q39" s="5"/>
      <c r="R39" s="5">
        <v>35102</v>
      </c>
      <c r="S39" s="5">
        <v>39160</v>
      </c>
      <c r="T39" s="5">
        <v>40790</v>
      </c>
      <c r="U39" s="5">
        <v>43164</v>
      </c>
      <c r="V39" s="5">
        <v>43515</v>
      </c>
      <c r="W39" s="5">
        <v>45195</v>
      </c>
      <c r="X39" s="5"/>
      <c r="Y39" s="5"/>
      <c r="Z39" s="5"/>
    </row>
    <row r="40" spans="2:26" x14ac:dyDescent="0.35">
      <c r="B40" s="18" t="s">
        <v>1369</v>
      </c>
      <c r="C40" s="5"/>
      <c r="D40" s="5"/>
      <c r="E40" s="5"/>
      <c r="F40" s="5"/>
      <c r="G40" s="5"/>
      <c r="H40" s="5"/>
      <c r="I40" s="5"/>
      <c r="J40" s="5"/>
      <c r="K40" s="5"/>
      <c r="L40" s="5"/>
      <c r="M40" s="5"/>
      <c r="N40" s="5"/>
      <c r="O40" s="5"/>
      <c r="P40" s="5"/>
      <c r="Q40" s="5"/>
      <c r="R40" s="5">
        <v>244224</v>
      </c>
      <c r="S40" s="5">
        <v>252630</v>
      </c>
      <c r="T40" s="5">
        <v>247101</v>
      </c>
      <c r="U40" s="5">
        <v>253018</v>
      </c>
      <c r="V40" s="5">
        <v>227553</v>
      </c>
      <c r="W40" s="5">
        <v>216552</v>
      </c>
      <c r="X40" s="5"/>
      <c r="Y40" s="5"/>
      <c r="Z40" s="5"/>
    </row>
    <row r="41" spans="2:26" s="12" customFormat="1" x14ac:dyDescent="0.35">
      <c r="B41" s="16" t="s">
        <v>2556</v>
      </c>
      <c r="C41" s="28"/>
      <c r="D41" s="28"/>
      <c r="E41" s="28"/>
      <c r="F41" s="28"/>
      <c r="G41" s="28"/>
      <c r="H41" s="28"/>
      <c r="I41" s="28"/>
      <c r="J41" s="28"/>
      <c r="K41" s="28"/>
      <c r="L41" s="28"/>
      <c r="M41" s="28"/>
      <c r="N41" s="28"/>
      <c r="O41" s="28"/>
      <c r="P41" s="28"/>
      <c r="Q41" s="28"/>
      <c r="R41" s="28">
        <v>9572</v>
      </c>
      <c r="S41" s="28">
        <v>9767</v>
      </c>
      <c r="T41" s="28">
        <v>10332</v>
      </c>
      <c r="U41" s="28">
        <v>16363</v>
      </c>
      <c r="V41" s="28">
        <v>16789</v>
      </c>
      <c r="W41" s="28">
        <v>18022</v>
      </c>
      <c r="X41" s="28"/>
      <c r="Y41" s="28"/>
      <c r="Z41" s="28"/>
    </row>
    <row r="42" spans="2:26" s="13" customFormat="1" x14ac:dyDescent="0.35">
      <c r="B42" s="13" t="s">
        <v>1473</v>
      </c>
      <c r="C42" s="30"/>
      <c r="D42" s="30"/>
      <c r="E42" s="30"/>
      <c r="F42" s="30"/>
      <c r="G42" s="30"/>
      <c r="H42" s="30"/>
      <c r="I42" s="30"/>
      <c r="J42" s="30"/>
      <c r="K42" s="30"/>
      <c r="L42" s="30"/>
      <c r="M42" s="30"/>
      <c r="N42" s="30"/>
      <c r="O42" s="30">
        <f t="shared" ref="O42" si="26">SUM(O39:O41)+O37</f>
        <v>0</v>
      </c>
      <c r="P42" s="30">
        <f t="shared" ref="P42" si="27">SUM(P39:P41)+P37</f>
        <v>0</v>
      </c>
      <c r="Q42" s="30">
        <f t="shared" ref="Q42" si="28">SUM(Q39:Q41)+Q37</f>
        <v>0</v>
      </c>
      <c r="R42" s="30">
        <f t="shared" ref="R42" si="29">SUM(R39:R41)+R37</f>
        <v>330314</v>
      </c>
      <c r="S42" s="30">
        <f t="shared" ref="S42:V42" si="30">SUM(S39:S41)+S37</f>
        <v>348691</v>
      </c>
      <c r="T42" s="30">
        <f t="shared" si="30"/>
        <v>346196</v>
      </c>
      <c r="U42" s="30">
        <f t="shared" si="30"/>
        <v>362597</v>
      </c>
      <c r="V42" s="30">
        <f t="shared" si="30"/>
        <v>332750</v>
      </c>
      <c r="W42" s="30">
        <f>SUM(W39:W41)+W37</f>
        <v>338923</v>
      </c>
      <c r="X42" s="30"/>
      <c r="Y42" s="30"/>
      <c r="Z42" s="30"/>
    </row>
    <row r="43" spans="2:26" s="11" customFormat="1" x14ac:dyDescent="0.35">
      <c r="B43" s="11" t="s">
        <v>2557</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2:26" s="19" customFormat="1" x14ac:dyDescent="0.35">
      <c r="B44" s="20" t="s">
        <v>2558</v>
      </c>
      <c r="C44" s="32"/>
      <c r="D44" s="32"/>
      <c r="E44" s="32"/>
      <c r="F44" s="32"/>
      <c r="G44" s="32"/>
      <c r="H44" s="32"/>
      <c r="I44" s="32"/>
      <c r="J44" s="32"/>
      <c r="K44" s="32"/>
      <c r="L44" s="32"/>
      <c r="M44" s="32"/>
      <c r="N44" s="32"/>
      <c r="O44" s="32"/>
      <c r="P44" s="32"/>
      <c r="Q44" s="32"/>
      <c r="R44" s="32">
        <v>13830</v>
      </c>
      <c r="S44" s="32">
        <v>17930</v>
      </c>
      <c r="T44" s="32">
        <v>17258</v>
      </c>
      <c r="U44" s="32">
        <v>20578</v>
      </c>
      <c r="V44" s="32">
        <v>20458</v>
      </c>
      <c r="W44" s="32">
        <v>4276</v>
      </c>
      <c r="X44" s="32"/>
      <c r="Y44" s="32"/>
      <c r="Z44" s="32"/>
    </row>
    <row r="45" spans="2:26" s="19" customFormat="1" x14ac:dyDescent="0.35">
      <c r="B45" s="20" t="s">
        <v>2559</v>
      </c>
      <c r="C45" s="32"/>
      <c r="D45" s="32"/>
      <c r="E45" s="32"/>
      <c r="F45" s="32"/>
      <c r="G45" s="32"/>
      <c r="H45" s="32"/>
      <c r="I45" s="32"/>
      <c r="J45" s="32"/>
      <c r="K45" s="32"/>
      <c r="L45" s="32"/>
      <c r="M45" s="32"/>
      <c r="N45" s="32"/>
      <c r="O45" s="32"/>
      <c r="P45" s="32"/>
      <c r="Q45" s="32"/>
      <c r="R45" s="32">
        <v>31193</v>
      </c>
      <c r="S45" s="32">
        <v>36796</v>
      </c>
      <c r="T45" s="32">
        <v>37268</v>
      </c>
      <c r="U45" s="32">
        <v>41831</v>
      </c>
      <c r="V45" s="32">
        <v>35221</v>
      </c>
      <c r="W45" s="32">
        <v>50766</v>
      </c>
      <c r="X45" s="32"/>
      <c r="Y45" s="32"/>
      <c r="Z45" s="32"/>
    </row>
    <row r="46" spans="2:26" s="22" customFormat="1" x14ac:dyDescent="0.35">
      <c r="B46" s="21" t="s">
        <v>2560</v>
      </c>
      <c r="C46" s="33"/>
      <c r="D46" s="33"/>
      <c r="E46" s="33"/>
      <c r="F46" s="33"/>
      <c r="G46" s="33"/>
      <c r="H46" s="33"/>
      <c r="I46" s="33"/>
      <c r="J46" s="33"/>
      <c r="K46" s="33"/>
      <c r="L46" s="33"/>
      <c r="M46" s="33"/>
      <c r="N46" s="33"/>
      <c r="O46" s="33"/>
      <c r="P46" s="33"/>
      <c r="Q46" s="33"/>
      <c r="R46" s="33">
        <v>2615</v>
      </c>
      <c r="S46" s="33">
        <v>3045</v>
      </c>
      <c r="T46" s="33">
        <v>2612</v>
      </c>
      <c r="U46" s="33">
        <v>1580</v>
      </c>
      <c r="V46" s="33">
        <v>684</v>
      </c>
      <c r="W46" s="33">
        <v>1601</v>
      </c>
      <c r="X46" s="33"/>
      <c r="Y46" s="33"/>
      <c r="Z46" s="33"/>
    </row>
    <row r="47" spans="2:26" s="13" customFormat="1" x14ac:dyDescent="0.35">
      <c r="B47" s="23" t="s">
        <v>1605</v>
      </c>
      <c r="C47" s="30"/>
      <c r="D47" s="30"/>
      <c r="E47" s="30"/>
      <c r="F47" s="30"/>
      <c r="G47" s="30"/>
      <c r="H47" s="30"/>
      <c r="I47" s="30"/>
      <c r="J47" s="30"/>
      <c r="K47" s="30"/>
      <c r="L47" s="30"/>
      <c r="M47" s="30"/>
      <c r="N47" s="30"/>
      <c r="O47" s="30">
        <f t="shared" ref="O47" si="31">SUM(O44:O46)</f>
        <v>0</v>
      </c>
      <c r="P47" s="30">
        <f t="shared" ref="P47" si="32">SUM(P44:P46)</f>
        <v>0</v>
      </c>
      <c r="Q47" s="30">
        <f t="shared" ref="Q47" si="33">SUM(Q44:Q46)</f>
        <v>0</v>
      </c>
      <c r="R47" s="30">
        <f t="shared" ref="R47" si="34">SUM(R44:R46)</f>
        <v>47638</v>
      </c>
      <c r="S47" s="30">
        <f t="shared" ref="S47:V47" si="35">SUM(S44:S46)</f>
        <v>57771</v>
      </c>
      <c r="T47" s="30">
        <f t="shared" si="35"/>
        <v>57138</v>
      </c>
      <c r="U47" s="30">
        <f t="shared" si="35"/>
        <v>63989</v>
      </c>
      <c r="V47" s="30">
        <f t="shared" si="35"/>
        <v>56363</v>
      </c>
      <c r="W47" s="30">
        <f>SUM(W44:W46)</f>
        <v>56643</v>
      </c>
      <c r="X47" s="30"/>
      <c r="Y47" s="30"/>
      <c r="Z47" s="30"/>
    </row>
    <row r="48" spans="2:26" s="11" customFormat="1" x14ac:dyDescent="0.35">
      <c r="B48" s="24" t="s">
        <v>2561</v>
      </c>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2:26" s="19" customFormat="1" x14ac:dyDescent="0.35">
      <c r="B49" s="20" t="s">
        <v>2562</v>
      </c>
      <c r="C49" s="32"/>
      <c r="D49" s="32"/>
      <c r="E49" s="32"/>
      <c r="F49" s="32"/>
      <c r="G49" s="32"/>
      <c r="H49" s="32"/>
      <c r="I49" s="32"/>
      <c r="J49" s="32"/>
      <c r="K49" s="32"/>
      <c r="L49" s="32"/>
      <c r="M49" s="32"/>
      <c r="N49" s="32"/>
      <c r="O49" s="32"/>
      <c r="P49" s="32"/>
      <c r="Q49" s="32"/>
      <c r="R49" s="32">
        <v>28932</v>
      </c>
      <c r="S49" s="32">
        <v>24406</v>
      </c>
      <c r="T49" s="32">
        <v>20538</v>
      </c>
      <c r="U49" s="32">
        <v>26342</v>
      </c>
      <c r="V49" s="32">
        <v>47182</v>
      </c>
      <c r="W49" s="32">
        <v>43428</v>
      </c>
      <c r="X49" s="32"/>
      <c r="Y49" s="32"/>
      <c r="Z49" s="32"/>
    </row>
    <row r="50" spans="2:26" s="19" customFormat="1" x14ac:dyDescent="0.35">
      <c r="B50" s="20" t="s">
        <v>2563</v>
      </c>
      <c r="C50" s="32"/>
      <c r="D50" s="32"/>
      <c r="E50" s="32"/>
      <c r="F50" s="32"/>
      <c r="G50" s="32"/>
      <c r="H50" s="32"/>
      <c r="I50" s="32"/>
      <c r="J50" s="32"/>
      <c r="K50" s="32"/>
      <c r="L50" s="32"/>
      <c r="M50" s="32"/>
      <c r="N50" s="32"/>
      <c r="O50" s="32"/>
      <c r="P50" s="32"/>
      <c r="Q50" s="32"/>
      <c r="R50" s="32">
        <v>20680</v>
      </c>
      <c r="S50" s="32">
        <v>21132</v>
      </c>
      <c r="T50" s="32">
        <v>20272</v>
      </c>
      <c r="U50" s="32">
        <v>22304</v>
      </c>
      <c r="V50" s="32">
        <v>22415</v>
      </c>
      <c r="W50" s="32">
        <v>18430</v>
      </c>
      <c r="X50" s="32"/>
      <c r="Y50" s="32"/>
      <c r="Z50" s="32"/>
    </row>
    <row r="51" spans="2:26" s="19" customFormat="1" x14ac:dyDescent="0.35">
      <c r="B51" s="20" t="s">
        <v>2564</v>
      </c>
      <c r="C51" s="32"/>
      <c r="D51" s="32"/>
      <c r="E51" s="32"/>
      <c r="F51" s="32"/>
      <c r="G51" s="32"/>
      <c r="H51" s="32"/>
      <c r="I51" s="32"/>
      <c r="J51" s="32"/>
      <c r="K51" s="32"/>
      <c r="L51" s="32"/>
      <c r="M51" s="32"/>
      <c r="N51" s="32"/>
      <c r="O51" s="32"/>
      <c r="P51" s="32"/>
      <c r="Q51" s="32"/>
      <c r="R51" s="32">
        <v>34041</v>
      </c>
      <c r="S51" s="32">
        <v>26893</v>
      </c>
      <c r="T51" s="32">
        <v>27244</v>
      </c>
      <c r="U51" s="32">
        <v>25620</v>
      </c>
      <c r="V51" s="32">
        <v>18165</v>
      </c>
      <c r="W51" s="32">
        <v>20165</v>
      </c>
      <c r="X51" s="32"/>
      <c r="Y51" s="32"/>
      <c r="Z51" s="32"/>
    </row>
    <row r="52" spans="2:26" s="19" customFormat="1" x14ac:dyDescent="0.35">
      <c r="B52" s="20" t="s">
        <v>2565</v>
      </c>
      <c r="C52" s="32"/>
      <c r="D52" s="32"/>
      <c r="E52" s="32"/>
      <c r="F52" s="32"/>
      <c r="G52" s="32"/>
      <c r="H52" s="32"/>
      <c r="I52" s="32"/>
      <c r="J52" s="32"/>
      <c r="K52" s="32"/>
      <c r="L52" s="32"/>
      <c r="M52" s="32"/>
      <c r="N52" s="32"/>
      <c r="O52" s="32"/>
      <c r="P52" s="32"/>
      <c r="Q52" s="32"/>
      <c r="R52" s="32">
        <v>5124</v>
      </c>
      <c r="S52" s="32">
        <v>4774</v>
      </c>
      <c r="T52" s="32">
        <v>4382</v>
      </c>
      <c r="U52" s="32">
        <v>3988</v>
      </c>
      <c r="V52" s="32">
        <v>3253</v>
      </c>
      <c r="W52" s="32">
        <v>2857</v>
      </c>
      <c r="X52" s="32"/>
      <c r="Y52" s="32"/>
      <c r="Z52" s="32"/>
    </row>
    <row r="53" spans="2:26" s="22" customFormat="1" x14ac:dyDescent="0.35">
      <c r="B53" s="21" t="s">
        <v>2566</v>
      </c>
      <c r="C53" s="33"/>
      <c r="D53" s="33"/>
      <c r="E53" s="33"/>
      <c r="F53" s="33"/>
      <c r="G53" s="33"/>
      <c r="H53" s="33"/>
      <c r="I53" s="33"/>
      <c r="J53" s="33"/>
      <c r="K53" s="33"/>
      <c r="L53" s="33"/>
      <c r="M53" s="33"/>
      <c r="N53" s="33"/>
      <c r="O53" s="33"/>
      <c r="P53" s="33"/>
      <c r="Q53" s="33"/>
      <c r="R53" s="33">
        <v>20069</v>
      </c>
      <c r="S53" s="33">
        <v>19215</v>
      </c>
      <c r="T53" s="33">
        <v>18094</v>
      </c>
      <c r="U53" s="33">
        <v>21416</v>
      </c>
      <c r="V53" s="33">
        <v>21242</v>
      </c>
      <c r="W53" s="33">
        <v>21717</v>
      </c>
      <c r="X53" s="33"/>
      <c r="Y53" s="33"/>
      <c r="Z53" s="33"/>
    </row>
    <row r="54" spans="2:26" s="13" customFormat="1" x14ac:dyDescent="0.35">
      <c r="B54" s="23" t="s">
        <v>1744</v>
      </c>
      <c r="C54" s="30"/>
      <c r="D54" s="30"/>
      <c r="E54" s="30"/>
      <c r="F54" s="30"/>
      <c r="G54" s="30"/>
      <c r="H54" s="30"/>
      <c r="I54" s="30"/>
      <c r="J54" s="30"/>
      <c r="K54" s="30"/>
      <c r="L54" s="30"/>
      <c r="M54" s="30"/>
      <c r="N54" s="30"/>
      <c r="O54" s="30">
        <f t="shared" ref="O54" si="36">SUM(O49:O53)+O47</f>
        <v>0</v>
      </c>
      <c r="P54" s="30">
        <f t="shared" ref="P54" si="37">SUM(P49:P53)+P47</f>
        <v>0</v>
      </c>
      <c r="Q54" s="30">
        <f t="shared" ref="Q54" si="38">SUM(Q49:Q53)+Q47</f>
        <v>0</v>
      </c>
      <c r="R54" s="30">
        <f t="shared" ref="R54" si="39">SUM(R49:R53)+R47</f>
        <v>156484</v>
      </c>
      <c r="S54" s="30">
        <f t="shared" ref="S54:V54" si="40">SUM(S49:S53)+S47</f>
        <v>154191</v>
      </c>
      <c r="T54" s="30">
        <f t="shared" si="40"/>
        <v>147668</v>
      </c>
      <c r="U54" s="30">
        <f t="shared" si="40"/>
        <v>163659</v>
      </c>
      <c r="V54" s="30">
        <f t="shared" si="40"/>
        <v>168620</v>
      </c>
      <c r="W54" s="30">
        <f>SUM(W49:W53)+W47</f>
        <v>163240</v>
      </c>
      <c r="X54" s="30"/>
      <c r="Y54" s="30"/>
      <c r="Z54" s="30"/>
    </row>
    <row r="55" spans="2:26" s="11" customFormat="1" x14ac:dyDescent="0.35">
      <c r="B55" s="24" t="s">
        <v>2567</v>
      </c>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2:26" s="19" customFormat="1" x14ac:dyDescent="0.35">
      <c r="B56" s="20" t="s">
        <v>2568</v>
      </c>
      <c r="C56" s="32"/>
      <c r="D56" s="32"/>
      <c r="E56" s="32"/>
      <c r="F56" s="32"/>
      <c r="G56" s="32"/>
      <c r="H56" s="32"/>
      <c r="I56" s="32"/>
      <c r="J56" s="32"/>
      <c r="K56" s="32"/>
      <c r="L56" s="32"/>
      <c r="M56" s="32"/>
      <c r="N56" s="32"/>
      <c r="O56" s="32"/>
      <c r="P56" s="32"/>
      <c r="Q56" s="32"/>
      <c r="R56" s="32">
        <v>12157</v>
      </c>
      <c r="S56" s="32">
        <v>14656</v>
      </c>
      <c r="T56" s="32">
        <v>15258</v>
      </c>
      <c r="U56" s="32">
        <v>15637</v>
      </c>
      <c r="V56" s="32">
        <v>15688</v>
      </c>
      <c r="W56" s="32">
        <v>15746</v>
      </c>
      <c r="X56" s="32"/>
      <c r="Y56" s="32"/>
      <c r="Z56" s="32"/>
    </row>
    <row r="57" spans="2:26" s="19" customFormat="1" x14ac:dyDescent="0.35">
      <c r="B57" s="20" t="s">
        <v>2569</v>
      </c>
      <c r="C57" s="32"/>
      <c r="D57" s="32"/>
      <c r="E57" s="32"/>
      <c r="F57" s="32"/>
      <c r="G57" s="32"/>
      <c r="H57" s="32"/>
      <c r="I57" s="32"/>
      <c r="J57" s="32"/>
      <c r="K57" s="32"/>
      <c r="L57" s="32"/>
      <c r="M57" s="32"/>
      <c r="N57" s="32"/>
      <c r="O57" s="32"/>
      <c r="P57" s="32"/>
      <c r="Q57" s="32"/>
      <c r="R57" s="32">
        <v>407831</v>
      </c>
      <c r="S57" s="32">
        <v>414540</v>
      </c>
      <c r="T57" s="32">
        <v>421653</v>
      </c>
      <c r="U57" s="32">
        <v>421341</v>
      </c>
      <c r="V57" s="32">
        <v>383943</v>
      </c>
      <c r="W57" s="32">
        <v>392059</v>
      </c>
      <c r="X57" s="32"/>
      <c r="Y57" s="32"/>
      <c r="Z57" s="32"/>
    </row>
    <row r="58" spans="2:26" s="19" customFormat="1" x14ac:dyDescent="0.35">
      <c r="B58" s="20" t="s">
        <v>2578</v>
      </c>
      <c r="C58" s="32"/>
      <c r="D58" s="32"/>
      <c r="E58" s="32"/>
      <c r="F58" s="32"/>
      <c r="G58" s="32"/>
      <c r="H58" s="32"/>
      <c r="I58" s="32"/>
      <c r="J58" s="32"/>
      <c r="K58" s="32"/>
      <c r="L58" s="32"/>
      <c r="M58" s="32"/>
      <c r="N58" s="32"/>
      <c r="O58" s="32"/>
      <c r="P58" s="32"/>
      <c r="Q58" s="32"/>
      <c r="R58" s="32">
        <v>-22239</v>
      </c>
      <c r="S58" s="32">
        <v>-16262</v>
      </c>
      <c r="T58" s="32">
        <v>-19564</v>
      </c>
      <c r="U58" s="32">
        <v>-19493</v>
      </c>
      <c r="V58" s="32">
        <v>-16705</v>
      </c>
      <c r="W58" s="32">
        <v>-13764</v>
      </c>
      <c r="X58" s="32"/>
      <c r="Y58" s="32"/>
      <c r="Z58" s="32"/>
    </row>
    <row r="59" spans="2:26" s="22" customFormat="1" x14ac:dyDescent="0.35">
      <c r="B59" s="21" t="s">
        <v>2579</v>
      </c>
      <c r="C59" s="33"/>
      <c r="D59" s="33"/>
      <c r="E59" s="33"/>
      <c r="F59" s="33"/>
      <c r="G59" s="33"/>
      <c r="H59" s="33"/>
      <c r="I59" s="33"/>
      <c r="J59" s="33"/>
      <c r="K59" s="33"/>
      <c r="L59" s="33"/>
      <c r="M59" s="33"/>
      <c r="N59" s="33"/>
      <c r="O59" s="33"/>
      <c r="P59" s="33"/>
      <c r="Q59" s="33"/>
      <c r="R59" s="33">
        <v>-230424</v>
      </c>
      <c r="S59" s="33">
        <v>-225246</v>
      </c>
      <c r="T59" s="33">
        <v>-225553</v>
      </c>
      <c r="U59" s="33">
        <v>-225835</v>
      </c>
      <c r="V59" s="33">
        <v>-225776</v>
      </c>
      <c r="W59" s="33">
        <v>-225464</v>
      </c>
      <c r="X59" s="33"/>
      <c r="Y59" s="33"/>
      <c r="Z59" s="33"/>
    </row>
    <row r="60" spans="2:26" s="13" customFormat="1" x14ac:dyDescent="0.35">
      <c r="B60" s="23" t="s">
        <v>2570</v>
      </c>
      <c r="C60" s="30"/>
      <c r="D60" s="30"/>
      <c r="E60" s="30"/>
      <c r="F60" s="30"/>
      <c r="G60" s="30"/>
      <c r="H60" s="30"/>
      <c r="I60" s="30"/>
      <c r="J60" s="30"/>
      <c r="K60" s="30"/>
      <c r="L60" s="30"/>
      <c r="M60" s="30"/>
      <c r="N60" s="30"/>
      <c r="O60" s="30">
        <f t="shared" ref="O60" si="41">SUM(O56:O59)</f>
        <v>0</v>
      </c>
      <c r="P60" s="30">
        <f t="shared" ref="P60" si="42">SUM(P56:P59)</f>
        <v>0</v>
      </c>
      <c r="Q60" s="30">
        <f t="shared" ref="Q60" si="43">SUM(Q56:Q59)</f>
        <v>0</v>
      </c>
      <c r="R60" s="30">
        <f t="shared" ref="R60" si="44">SUM(R56:R59)</f>
        <v>167325</v>
      </c>
      <c r="S60" s="30">
        <f t="shared" ref="S60:V60" si="45">SUM(S56:S59)</f>
        <v>187688</v>
      </c>
      <c r="T60" s="30">
        <f t="shared" si="45"/>
        <v>191794</v>
      </c>
      <c r="U60" s="30">
        <f t="shared" si="45"/>
        <v>191650</v>
      </c>
      <c r="V60" s="30">
        <f t="shared" si="45"/>
        <v>157150</v>
      </c>
      <c r="W60" s="30">
        <f>SUM(W56:W59)</f>
        <v>168577</v>
      </c>
      <c r="X60" s="30"/>
      <c r="Y60" s="30"/>
      <c r="Z60" s="30"/>
    </row>
    <row r="61" spans="2:26" s="22" customFormat="1" x14ac:dyDescent="0.35">
      <c r="B61" s="21" t="s">
        <v>2571</v>
      </c>
      <c r="C61" s="33"/>
      <c r="D61" s="33"/>
      <c r="E61" s="33"/>
      <c r="F61" s="33"/>
      <c r="G61" s="33"/>
      <c r="H61" s="33"/>
      <c r="I61" s="33"/>
      <c r="J61" s="33"/>
      <c r="K61" s="33"/>
      <c r="L61" s="33"/>
      <c r="M61" s="33"/>
      <c r="N61" s="33"/>
      <c r="O61" s="33"/>
      <c r="P61" s="33"/>
      <c r="Q61" s="33"/>
      <c r="R61" s="33">
        <v>6505</v>
      </c>
      <c r="S61" s="33">
        <v>6812</v>
      </c>
      <c r="T61" s="33">
        <v>6734</v>
      </c>
      <c r="U61" s="33">
        <v>7288</v>
      </c>
      <c r="V61" s="33">
        <v>6980</v>
      </c>
      <c r="W61" s="33">
        <v>7106</v>
      </c>
      <c r="X61" s="33"/>
      <c r="Y61" s="33"/>
      <c r="Z61" s="33"/>
    </row>
    <row r="62" spans="2:26" s="26" customFormat="1" x14ac:dyDescent="0.35">
      <c r="B62" s="25" t="s">
        <v>2572</v>
      </c>
      <c r="C62" s="34"/>
      <c r="D62" s="34"/>
      <c r="E62" s="34"/>
      <c r="F62" s="34"/>
      <c r="G62" s="34"/>
      <c r="H62" s="34"/>
      <c r="I62" s="34"/>
      <c r="J62" s="34"/>
      <c r="K62" s="34"/>
      <c r="L62" s="34"/>
      <c r="M62" s="34"/>
      <c r="N62" s="34"/>
      <c r="O62" s="34">
        <f t="shared" ref="O62" si="46">SUM(O60:O61)</f>
        <v>0</v>
      </c>
      <c r="P62" s="34">
        <f t="shared" ref="P62" si="47">SUM(P60:P61)</f>
        <v>0</v>
      </c>
      <c r="Q62" s="34">
        <f t="shared" ref="Q62" si="48">SUM(Q60:Q61)</f>
        <v>0</v>
      </c>
      <c r="R62" s="34">
        <f t="shared" ref="R62" si="49">SUM(R60:R61)</f>
        <v>173830</v>
      </c>
      <c r="S62" s="34">
        <f t="shared" ref="S62:V62" si="50">SUM(S60:S61)</f>
        <v>194500</v>
      </c>
      <c r="T62" s="34">
        <f t="shared" si="50"/>
        <v>198528</v>
      </c>
      <c r="U62" s="34">
        <f t="shared" si="50"/>
        <v>198938</v>
      </c>
      <c r="V62" s="34">
        <f t="shared" si="50"/>
        <v>164130</v>
      </c>
      <c r="W62" s="34">
        <f>SUM(W60:W61)</f>
        <v>175683</v>
      </c>
      <c r="X62" s="34"/>
      <c r="Y62" s="34"/>
      <c r="Z62" s="34"/>
    </row>
    <row r="63" spans="2:26" s="13" customFormat="1" x14ac:dyDescent="0.35">
      <c r="B63" s="23" t="s">
        <v>2573</v>
      </c>
      <c r="C63" s="30"/>
      <c r="D63" s="30"/>
      <c r="E63" s="30"/>
      <c r="F63" s="30"/>
      <c r="G63" s="30"/>
      <c r="H63" s="30"/>
      <c r="I63" s="30"/>
      <c r="J63" s="30"/>
      <c r="K63" s="30"/>
      <c r="L63" s="30"/>
      <c r="M63" s="30"/>
      <c r="N63" s="30"/>
      <c r="O63" s="30">
        <f t="shared" ref="O63" si="51">O62+O54</f>
        <v>0</v>
      </c>
      <c r="P63" s="30">
        <f t="shared" ref="P63" si="52">P62+P54</f>
        <v>0</v>
      </c>
      <c r="Q63" s="30">
        <f t="shared" ref="Q63" si="53">Q62+Q54</f>
        <v>0</v>
      </c>
      <c r="R63" s="30">
        <f t="shared" ref="R63" si="54">R62+R54</f>
        <v>330314</v>
      </c>
      <c r="S63" s="30">
        <f t="shared" ref="S63:V63" si="55">S62+S54</f>
        <v>348691</v>
      </c>
      <c r="T63" s="30">
        <f t="shared" si="55"/>
        <v>346196</v>
      </c>
      <c r="U63" s="30">
        <f t="shared" si="55"/>
        <v>362597</v>
      </c>
      <c r="V63" s="30">
        <f t="shared" si="55"/>
        <v>332750</v>
      </c>
      <c r="W63" s="30">
        <f>W62+W54</f>
        <v>338923</v>
      </c>
      <c r="X63" s="30"/>
      <c r="Y63" s="30"/>
      <c r="Z63" s="30"/>
    </row>
    <row r="64" spans="2:26" s="19" customFormat="1" x14ac:dyDescent="0.35">
      <c r="B64" s="20"/>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2:26" s="19" customFormat="1" x14ac:dyDescent="0.35">
      <c r="B65" s="20" t="s">
        <v>2577</v>
      </c>
      <c r="C65" s="32"/>
      <c r="D65" s="32"/>
      <c r="E65" s="32"/>
      <c r="F65" s="32"/>
      <c r="G65" s="32"/>
      <c r="H65" s="32"/>
      <c r="I65" s="32"/>
      <c r="J65" s="32"/>
      <c r="K65" s="32"/>
      <c r="L65" s="32"/>
      <c r="M65" s="32"/>
      <c r="N65" s="32"/>
      <c r="O65" s="37" t="e">
        <f t="shared" ref="O65:V65" si="56">O37/O47</f>
        <v>#DIV/0!</v>
      </c>
      <c r="P65" s="37" t="e">
        <f t="shared" si="56"/>
        <v>#DIV/0!</v>
      </c>
      <c r="Q65" s="37" t="e">
        <f t="shared" si="56"/>
        <v>#DIV/0!</v>
      </c>
      <c r="R65" s="37">
        <f t="shared" si="56"/>
        <v>0.86938998278685087</v>
      </c>
      <c r="S65" s="37">
        <f t="shared" si="56"/>
        <v>0.8158764778175901</v>
      </c>
      <c r="T65" s="37">
        <f t="shared" si="56"/>
        <v>0.83959886590360178</v>
      </c>
      <c r="U65" s="37">
        <f t="shared" si="56"/>
        <v>0.78219694009907947</v>
      </c>
      <c r="V65" s="37">
        <f t="shared" si="56"/>
        <v>0.79649770239341411</v>
      </c>
      <c r="W65" s="37">
        <f>W37/W47</f>
        <v>1.0443302791165723</v>
      </c>
      <c r="X65" s="32"/>
      <c r="Y65" s="32"/>
      <c r="Z65" s="32"/>
    </row>
    <row r="66" spans="2:26" s="19" customFormat="1" x14ac:dyDescent="0.35">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2:26" s="10" customFormat="1" x14ac:dyDescent="0.35">
      <c r="B67" s="7" t="s">
        <v>2580</v>
      </c>
      <c r="C67" s="8"/>
      <c r="D67" s="8"/>
      <c r="E67" s="35"/>
      <c r="F67" s="35"/>
      <c r="G67" s="35"/>
      <c r="H67" s="35"/>
      <c r="I67" s="35"/>
      <c r="J67" s="35"/>
      <c r="K67" s="35"/>
      <c r="L67" s="35"/>
      <c r="M67" s="35"/>
      <c r="N67" s="35"/>
      <c r="O67" s="35"/>
      <c r="P67" s="35"/>
      <c r="Q67" s="35"/>
      <c r="R67" s="35"/>
      <c r="S67" s="35"/>
      <c r="T67" s="35"/>
      <c r="U67" s="35"/>
      <c r="V67" s="35"/>
      <c r="W67" s="35"/>
      <c r="X67" s="35"/>
      <c r="Y67" s="35"/>
      <c r="Z67" s="35"/>
    </row>
    <row r="68" spans="2:26" x14ac:dyDescent="0.35">
      <c r="B68" t="s">
        <v>2574</v>
      </c>
      <c r="C68" s="5"/>
      <c r="D68" s="5"/>
      <c r="E68" s="5"/>
      <c r="F68" s="5"/>
      <c r="G68" s="5"/>
      <c r="H68" s="5"/>
      <c r="I68" s="5"/>
      <c r="J68" s="5"/>
      <c r="K68" s="5"/>
      <c r="L68" s="5"/>
      <c r="M68" s="5"/>
      <c r="N68" s="5"/>
      <c r="O68" s="5"/>
      <c r="P68" s="5"/>
      <c r="Q68" s="5"/>
      <c r="R68" s="5">
        <v>22082</v>
      </c>
      <c r="S68" s="5">
        <v>30066</v>
      </c>
      <c r="T68" s="5">
        <v>36014</v>
      </c>
      <c r="U68" s="5">
        <v>29716</v>
      </c>
      <c r="V68" s="5">
        <v>14668</v>
      </c>
      <c r="W68" s="5">
        <v>48129</v>
      </c>
      <c r="X68" s="5"/>
      <c r="Y68" s="5"/>
      <c r="Z68" s="5"/>
    </row>
    <row r="69" spans="2:26" s="12" customFormat="1" x14ac:dyDescent="0.35">
      <c r="B69" s="12" t="s">
        <v>2575</v>
      </c>
      <c r="C69" s="28"/>
      <c r="D69" s="28"/>
      <c r="E69" s="28"/>
      <c r="F69" s="28"/>
      <c r="G69" s="28"/>
      <c r="H69" s="28"/>
      <c r="I69" s="28"/>
      <c r="J69" s="28"/>
      <c r="K69" s="28"/>
      <c r="L69" s="28"/>
      <c r="M69" s="28"/>
      <c r="N69" s="28"/>
      <c r="O69" s="28"/>
      <c r="P69" s="28"/>
      <c r="Q69" s="28"/>
      <c r="R69" s="28">
        <v>-16163</v>
      </c>
      <c r="S69" s="28">
        <v>-15402</v>
      </c>
      <c r="T69" s="28">
        <v>-19574</v>
      </c>
      <c r="U69" s="28">
        <v>-24361</v>
      </c>
      <c r="V69" s="28">
        <v>-17282</v>
      </c>
      <c r="W69" s="28">
        <v>-12076</v>
      </c>
      <c r="X69" s="28"/>
      <c r="Y69" s="28"/>
      <c r="Z69" s="28"/>
    </row>
    <row r="70" spans="2:26" s="13" customFormat="1" x14ac:dyDescent="0.35">
      <c r="B70" s="13" t="s">
        <v>2576</v>
      </c>
      <c r="C70" s="30"/>
      <c r="D70" s="30"/>
      <c r="E70" s="30"/>
      <c r="F70" s="30"/>
      <c r="G70" s="30"/>
      <c r="H70" s="30"/>
      <c r="I70" s="30"/>
      <c r="J70" s="30"/>
      <c r="K70" s="30"/>
      <c r="L70" s="30"/>
      <c r="M70" s="30"/>
      <c r="N70" s="30"/>
      <c r="O70" s="30"/>
      <c r="P70" s="30"/>
      <c r="Q70" s="30">
        <f t="shared" ref="Q70" si="57">SUM(Q68:Q69)</f>
        <v>0</v>
      </c>
      <c r="R70" s="30">
        <f t="shared" ref="R70" si="58">SUM(R68:R69)</f>
        <v>5919</v>
      </c>
      <c r="S70" s="30">
        <f t="shared" ref="S70:T70" si="59">SUM(S68:S69)</f>
        <v>14664</v>
      </c>
      <c r="T70" s="30">
        <f t="shared" si="59"/>
        <v>16440</v>
      </c>
      <c r="U70" s="30">
        <f>SUM(U68:U69)</f>
        <v>5355</v>
      </c>
      <c r="V70" s="30">
        <f t="shared" ref="V70:W70" si="60">SUM(V68:V69)</f>
        <v>-2614</v>
      </c>
      <c r="W70" s="30">
        <f t="shared" si="60"/>
        <v>36053</v>
      </c>
      <c r="X70" s="30"/>
      <c r="Y70" s="30"/>
      <c r="Z70" s="30"/>
    </row>
    <row r="71" spans="2:26" x14ac:dyDescent="0.35">
      <c r="C71" s="5"/>
      <c r="D71" s="5"/>
      <c r="E71" s="5"/>
      <c r="F71" s="5"/>
      <c r="G71" s="5"/>
      <c r="H71" s="5"/>
      <c r="I71" s="5"/>
      <c r="J71" s="5"/>
      <c r="K71" s="5"/>
      <c r="L71" s="5"/>
      <c r="M71" s="5"/>
      <c r="N71" s="5"/>
      <c r="O71" s="5"/>
      <c r="P71" s="5"/>
      <c r="Q71" s="5"/>
      <c r="R71" s="5"/>
      <c r="S71" s="5"/>
      <c r="T71" s="5"/>
      <c r="U71" s="5"/>
      <c r="V71" s="5"/>
      <c r="W71" s="5"/>
      <c r="X71" s="5"/>
      <c r="Y71" s="5"/>
      <c r="Z71" s="5"/>
    </row>
    <row r="72" spans="2:26" x14ac:dyDescent="0.35">
      <c r="C72" s="5"/>
      <c r="D72" s="5"/>
      <c r="E72" s="5"/>
      <c r="F72" s="5"/>
      <c r="G72" s="5"/>
      <c r="H72" s="5"/>
      <c r="I72" s="5"/>
      <c r="J72" s="5"/>
      <c r="K72" s="5"/>
      <c r="L72" s="5"/>
      <c r="M72" s="5"/>
      <c r="N72" s="5"/>
      <c r="O72" s="5"/>
      <c r="P72" s="5"/>
      <c r="Q72" s="5"/>
      <c r="R72" s="5"/>
      <c r="S72" s="5"/>
      <c r="T72" s="5"/>
      <c r="U72" s="5"/>
      <c r="V72" s="5"/>
      <c r="W72" s="5"/>
      <c r="X72" s="5"/>
      <c r="Y72" s="5"/>
      <c r="Z72"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row>
    <row r="2" spans="1:18" x14ac:dyDescent="0.35">
      <c r="A2" s="1"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row>
    <row r="3" spans="1:18" x14ac:dyDescent="0.35">
      <c r="A3" s="1" t="s">
        <v>47</v>
      </c>
      <c r="B3" t="s">
        <v>48</v>
      </c>
      <c r="C3" t="s">
        <v>49</v>
      </c>
      <c r="D3" t="s">
        <v>50</v>
      </c>
      <c r="E3" t="s">
        <v>51</v>
      </c>
      <c r="F3" t="s">
        <v>52</v>
      </c>
      <c r="G3" t="s">
        <v>53</v>
      </c>
      <c r="H3" t="s">
        <v>54</v>
      </c>
      <c r="I3" t="s">
        <v>55</v>
      </c>
      <c r="J3" t="s">
        <v>56</v>
      </c>
      <c r="K3" t="s">
        <v>57</v>
      </c>
      <c r="L3" t="s">
        <v>58</v>
      </c>
      <c r="M3" t="s">
        <v>59</v>
      </c>
      <c r="N3" t="s">
        <v>60</v>
      </c>
      <c r="O3" t="s">
        <v>61</v>
      </c>
      <c r="P3" t="s">
        <v>62</v>
      </c>
      <c r="Q3" t="s">
        <v>63</v>
      </c>
      <c r="R3" t="s">
        <v>64</v>
      </c>
    </row>
    <row r="4" spans="1:18" x14ac:dyDescent="0.35">
      <c r="A4" s="1" t="s">
        <v>65</v>
      </c>
      <c r="B4" t="s">
        <v>66</v>
      </c>
      <c r="C4" t="s">
        <v>67</v>
      </c>
      <c r="D4" t="s">
        <v>68</v>
      </c>
      <c r="E4" t="s">
        <v>69</v>
      </c>
      <c r="F4" t="s">
        <v>70</v>
      </c>
      <c r="G4" t="s">
        <v>71</v>
      </c>
      <c r="H4" t="s">
        <v>72</v>
      </c>
      <c r="I4" t="s">
        <v>73</v>
      </c>
      <c r="J4" t="s">
        <v>74</v>
      </c>
      <c r="K4" t="s">
        <v>75</v>
      </c>
      <c r="L4" t="s">
        <v>76</v>
      </c>
      <c r="M4" t="s">
        <v>77</v>
      </c>
      <c r="N4" t="s">
        <v>78</v>
      </c>
      <c r="O4" t="s">
        <v>79</v>
      </c>
      <c r="P4" t="s">
        <v>80</v>
      </c>
      <c r="Q4" t="s">
        <v>53</v>
      </c>
      <c r="R4" t="s">
        <v>81</v>
      </c>
    </row>
    <row r="5" spans="1:18" x14ac:dyDescent="0.35">
      <c r="A5" s="1" t="s">
        <v>82</v>
      </c>
      <c r="B5" t="s">
        <v>83</v>
      </c>
      <c r="C5" t="s">
        <v>84</v>
      </c>
      <c r="D5" t="s">
        <v>85</v>
      </c>
      <c r="E5" t="s">
        <v>86</v>
      </c>
      <c r="F5" t="s">
        <v>87</v>
      </c>
      <c r="G5" t="s">
        <v>88</v>
      </c>
      <c r="H5" t="s">
        <v>89</v>
      </c>
      <c r="I5" t="s">
        <v>90</v>
      </c>
      <c r="J5" t="s">
        <v>91</v>
      </c>
      <c r="K5" t="s">
        <v>92</v>
      </c>
      <c r="L5" t="s">
        <v>93</v>
      </c>
      <c r="M5" t="s">
        <v>94</v>
      </c>
      <c r="N5" t="s">
        <v>95</v>
      </c>
      <c r="O5" t="s">
        <v>96</v>
      </c>
      <c r="P5" t="s">
        <v>97</v>
      </c>
      <c r="Q5" t="s">
        <v>98</v>
      </c>
      <c r="R5" t="s">
        <v>99</v>
      </c>
    </row>
    <row r="6" spans="1:18" x14ac:dyDescent="0.35">
      <c r="A6" s="1" t="s">
        <v>100</v>
      </c>
      <c r="B6" t="s">
        <v>101</v>
      </c>
      <c r="C6" t="s">
        <v>102</v>
      </c>
      <c r="D6" t="s">
        <v>103</v>
      </c>
      <c r="E6" t="s">
        <v>104</v>
      </c>
      <c r="F6" t="s">
        <v>105</v>
      </c>
      <c r="G6" t="s">
        <v>106</v>
      </c>
      <c r="H6" t="s">
        <v>107</v>
      </c>
      <c r="I6" t="s">
        <v>108</v>
      </c>
      <c r="J6" t="s">
        <v>109</v>
      </c>
      <c r="K6" t="s">
        <v>110</v>
      </c>
      <c r="L6" t="s">
        <v>78</v>
      </c>
      <c r="M6" t="s">
        <v>111</v>
      </c>
      <c r="N6" t="s">
        <v>112</v>
      </c>
      <c r="O6" t="s">
        <v>113</v>
      </c>
      <c r="P6" t="s">
        <v>114</v>
      </c>
      <c r="Q6" t="s">
        <v>115</v>
      </c>
      <c r="R6" t="s">
        <v>116</v>
      </c>
    </row>
    <row r="7" spans="1:18" x14ac:dyDescent="0.35">
      <c r="A7" s="1" t="s">
        <v>117</v>
      </c>
      <c r="B7" t="s">
        <v>118</v>
      </c>
      <c r="C7" t="s">
        <v>119</v>
      </c>
      <c r="D7" t="s">
        <v>120</v>
      </c>
      <c r="E7" t="s">
        <v>121</v>
      </c>
      <c r="F7" t="s">
        <v>122</v>
      </c>
      <c r="G7" t="s">
        <v>123</v>
      </c>
      <c r="H7" t="s">
        <v>124</v>
      </c>
      <c r="I7" t="s">
        <v>125</v>
      </c>
      <c r="J7" t="s">
        <v>126</v>
      </c>
      <c r="K7" t="s">
        <v>127</v>
      </c>
      <c r="L7" t="s">
        <v>128</v>
      </c>
      <c r="M7" t="s">
        <v>129</v>
      </c>
      <c r="N7" t="s">
        <v>130</v>
      </c>
      <c r="O7" t="s">
        <v>131</v>
      </c>
      <c r="P7" t="s">
        <v>132</v>
      </c>
      <c r="Q7" t="s">
        <v>133</v>
      </c>
      <c r="R7" t="s">
        <v>134</v>
      </c>
    </row>
    <row r="8" spans="1:18" x14ac:dyDescent="0.35">
      <c r="A8" s="1" t="s">
        <v>135</v>
      </c>
      <c r="B8" t="s">
        <v>136</v>
      </c>
      <c r="C8" t="s">
        <v>137</v>
      </c>
      <c r="D8" t="s">
        <v>138</v>
      </c>
      <c r="E8" t="s">
        <v>139</v>
      </c>
      <c r="F8" t="s">
        <v>140</v>
      </c>
      <c r="G8" t="s">
        <v>141</v>
      </c>
      <c r="H8" t="s">
        <v>142</v>
      </c>
      <c r="I8" t="s">
        <v>143</v>
      </c>
      <c r="J8" t="s">
        <v>144</v>
      </c>
      <c r="K8" t="s">
        <v>145</v>
      </c>
      <c r="L8" t="s">
        <v>146</v>
      </c>
      <c r="M8" t="s">
        <v>147</v>
      </c>
      <c r="N8" t="s">
        <v>148</v>
      </c>
      <c r="O8" t="s">
        <v>149</v>
      </c>
      <c r="P8" t="s">
        <v>150</v>
      </c>
      <c r="Q8" t="s">
        <v>150</v>
      </c>
      <c r="R8" t="s">
        <v>151</v>
      </c>
    </row>
    <row r="9" spans="1:18" x14ac:dyDescent="0.35">
      <c r="A9" s="1" t="s">
        <v>152</v>
      </c>
      <c r="B9" t="s">
        <v>153</v>
      </c>
      <c r="C9" t="s">
        <v>154</v>
      </c>
      <c r="D9" t="s">
        <v>155</v>
      </c>
      <c r="E9" t="s">
        <v>156</v>
      </c>
      <c r="F9" t="s">
        <v>157</v>
      </c>
      <c r="G9" t="s">
        <v>155</v>
      </c>
      <c r="H9" t="s">
        <v>158</v>
      </c>
      <c r="I9" t="s">
        <v>159</v>
      </c>
      <c r="J9" t="s">
        <v>160</v>
      </c>
      <c r="K9" t="s">
        <v>161</v>
      </c>
      <c r="L9" t="s">
        <v>162</v>
      </c>
      <c r="M9" t="s">
        <v>163</v>
      </c>
      <c r="N9" t="s">
        <v>164</v>
      </c>
      <c r="O9" t="s">
        <v>165</v>
      </c>
      <c r="P9" t="s">
        <v>166</v>
      </c>
      <c r="Q9" t="s">
        <v>167</v>
      </c>
      <c r="R9" t="s">
        <v>168</v>
      </c>
    </row>
    <row r="10" spans="1:18" x14ac:dyDescent="0.35">
      <c r="A10" s="1" t="s">
        <v>169</v>
      </c>
      <c r="B10" t="s">
        <v>153</v>
      </c>
      <c r="C10" t="s">
        <v>170</v>
      </c>
      <c r="D10" t="s">
        <v>171</v>
      </c>
      <c r="E10" t="s">
        <v>172</v>
      </c>
      <c r="F10" t="s">
        <v>173</v>
      </c>
      <c r="G10" t="s">
        <v>170</v>
      </c>
      <c r="H10" t="s">
        <v>170</v>
      </c>
      <c r="I10" t="s">
        <v>174</v>
      </c>
      <c r="J10" t="s">
        <v>174</v>
      </c>
      <c r="K10" t="s">
        <v>175</v>
      </c>
      <c r="L10" t="s">
        <v>176</v>
      </c>
      <c r="M10" t="s">
        <v>177</v>
      </c>
      <c r="N10" t="s">
        <v>174</v>
      </c>
      <c r="O10" t="s">
        <v>178</v>
      </c>
      <c r="P10" t="s">
        <v>179</v>
      </c>
      <c r="Q10" t="s">
        <v>171</v>
      </c>
      <c r="R10" t="s">
        <v>171</v>
      </c>
    </row>
    <row r="11" spans="1:18" x14ac:dyDescent="0.35">
      <c r="A11" s="1" t="s">
        <v>180</v>
      </c>
      <c r="B11" t="s">
        <v>153</v>
      </c>
      <c r="C11" t="s">
        <v>181</v>
      </c>
      <c r="D11" t="s">
        <v>182</v>
      </c>
      <c r="E11" t="s">
        <v>183</v>
      </c>
      <c r="F11" t="s">
        <v>184</v>
      </c>
      <c r="G11" t="s">
        <v>183</v>
      </c>
      <c r="H11" t="s">
        <v>185</v>
      </c>
      <c r="I11" t="s">
        <v>184</v>
      </c>
      <c r="J11" t="s">
        <v>186</v>
      </c>
      <c r="K11" t="s">
        <v>187</v>
      </c>
      <c r="L11" t="s">
        <v>187</v>
      </c>
      <c r="M11" t="s">
        <v>188</v>
      </c>
      <c r="N11" t="s">
        <v>189</v>
      </c>
      <c r="O11" t="s">
        <v>190</v>
      </c>
      <c r="P11" t="s">
        <v>191</v>
      </c>
      <c r="Q11" t="s">
        <v>192</v>
      </c>
      <c r="R11" t="s">
        <v>193</v>
      </c>
    </row>
    <row r="12" spans="1:18" x14ac:dyDescent="0.35">
      <c r="A12" s="1" t="s">
        <v>194</v>
      </c>
      <c r="B12" t="s">
        <v>195</v>
      </c>
      <c r="C12" t="s">
        <v>196</v>
      </c>
      <c r="D12" t="s">
        <v>197</v>
      </c>
      <c r="E12" t="s">
        <v>198</v>
      </c>
      <c r="F12" t="s">
        <v>199</v>
      </c>
      <c r="G12" t="s">
        <v>200</v>
      </c>
      <c r="H12" t="s">
        <v>201</v>
      </c>
      <c r="I12" t="s">
        <v>202</v>
      </c>
      <c r="J12" t="s">
        <v>203</v>
      </c>
      <c r="K12" t="s">
        <v>204</v>
      </c>
      <c r="L12" t="s">
        <v>205</v>
      </c>
      <c r="M12" t="s">
        <v>206</v>
      </c>
      <c r="N12" t="s">
        <v>207</v>
      </c>
      <c r="O12" t="s">
        <v>208</v>
      </c>
      <c r="P12" t="s">
        <v>209</v>
      </c>
      <c r="Q12" t="s">
        <v>210</v>
      </c>
      <c r="R12" t="s">
        <v>211</v>
      </c>
    </row>
    <row r="13" spans="1:18" x14ac:dyDescent="0.35">
      <c r="A13" s="1" t="s">
        <v>212</v>
      </c>
      <c r="B13" t="s">
        <v>213</v>
      </c>
      <c r="C13" t="s">
        <v>214</v>
      </c>
      <c r="D13" t="s">
        <v>215</v>
      </c>
      <c r="E13" t="s">
        <v>216</v>
      </c>
      <c r="F13" t="s">
        <v>217</v>
      </c>
      <c r="G13" t="s">
        <v>218</v>
      </c>
      <c r="H13" t="s">
        <v>219</v>
      </c>
      <c r="I13" t="s">
        <v>220</v>
      </c>
      <c r="J13" t="s">
        <v>221</v>
      </c>
      <c r="K13" t="s">
        <v>222</v>
      </c>
      <c r="L13" t="s">
        <v>223</v>
      </c>
      <c r="M13" t="s">
        <v>224</v>
      </c>
      <c r="N13" t="s">
        <v>225</v>
      </c>
      <c r="O13" t="s">
        <v>222</v>
      </c>
      <c r="P13" t="s">
        <v>226</v>
      </c>
      <c r="Q13" t="s">
        <v>227</v>
      </c>
      <c r="R13" t="s">
        <v>228</v>
      </c>
    </row>
    <row r="14" spans="1:18" x14ac:dyDescent="0.35">
      <c r="A14" s="1" t="s">
        <v>229</v>
      </c>
      <c r="B14" t="s">
        <v>230</v>
      </c>
      <c r="C14" t="s">
        <v>231</v>
      </c>
      <c r="D14" t="s">
        <v>232</v>
      </c>
      <c r="E14" t="s">
        <v>153</v>
      </c>
      <c r="F14" t="s">
        <v>153</v>
      </c>
      <c r="G14" t="s">
        <v>153</v>
      </c>
      <c r="H14" t="s">
        <v>233</v>
      </c>
      <c r="I14" t="s">
        <v>234</v>
      </c>
      <c r="J14" t="s">
        <v>235</v>
      </c>
      <c r="K14" t="s">
        <v>236</v>
      </c>
      <c r="L14" t="s">
        <v>237</v>
      </c>
      <c r="M14" t="s">
        <v>238</v>
      </c>
      <c r="N14" t="s">
        <v>239</v>
      </c>
      <c r="O14" t="s">
        <v>153</v>
      </c>
      <c r="P14" t="s">
        <v>240</v>
      </c>
      <c r="Q14" t="s">
        <v>241</v>
      </c>
      <c r="R14" t="s">
        <v>242</v>
      </c>
    </row>
    <row r="15" spans="1:18" x14ac:dyDescent="0.35">
      <c r="A15" s="1" t="s">
        <v>243</v>
      </c>
      <c r="B15" t="s">
        <v>244</v>
      </c>
      <c r="C15" t="s">
        <v>245</v>
      </c>
      <c r="D15" t="s">
        <v>246</v>
      </c>
      <c r="E15" t="s">
        <v>247</v>
      </c>
      <c r="F15" t="s">
        <v>248</v>
      </c>
      <c r="G15" t="s">
        <v>249</v>
      </c>
      <c r="H15" t="s">
        <v>250</v>
      </c>
      <c r="I15" t="s">
        <v>251</v>
      </c>
      <c r="J15" t="s">
        <v>252</v>
      </c>
      <c r="K15" t="s">
        <v>253</v>
      </c>
      <c r="L15" t="s">
        <v>254</v>
      </c>
      <c r="M15" t="s">
        <v>255</v>
      </c>
      <c r="N15" t="s">
        <v>256</v>
      </c>
      <c r="O15" t="s">
        <v>257</v>
      </c>
      <c r="P15" t="s">
        <v>258</v>
      </c>
      <c r="Q15" t="s">
        <v>259</v>
      </c>
      <c r="R15" t="s">
        <v>260</v>
      </c>
    </row>
    <row r="16" spans="1:18" x14ac:dyDescent="0.35">
      <c r="A16" s="1" t="s">
        <v>261</v>
      </c>
      <c r="B16" t="s">
        <v>262</v>
      </c>
      <c r="C16" t="s">
        <v>263</v>
      </c>
      <c r="D16" t="s">
        <v>264</v>
      </c>
      <c r="E16" t="s">
        <v>265</v>
      </c>
      <c r="F16" t="s">
        <v>266</v>
      </c>
      <c r="G16" t="s">
        <v>263</v>
      </c>
      <c r="H16" t="s">
        <v>267</v>
      </c>
      <c r="I16" t="s">
        <v>268</v>
      </c>
      <c r="J16" t="s">
        <v>269</v>
      </c>
      <c r="K16" t="s">
        <v>270</v>
      </c>
      <c r="L16" t="s">
        <v>271</v>
      </c>
      <c r="M16" t="s">
        <v>272</v>
      </c>
      <c r="N16" t="s">
        <v>273</v>
      </c>
      <c r="O16" t="s">
        <v>274</v>
      </c>
      <c r="P16" t="s">
        <v>275</v>
      </c>
      <c r="Q16" t="s">
        <v>276</v>
      </c>
      <c r="R16" t="s">
        <v>277</v>
      </c>
    </row>
    <row r="17" spans="1:18" x14ac:dyDescent="0.35">
      <c r="A17" s="1" t="s">
        <v>278</v>
      </c>
      <c r="B17" t="s">
        <v>279</v>
      </c>
      <c r="C17" t="s">
        <v>280</v>
      </c>
      <c r="D17" t="s">
        <v>281</v>
      </c>
      <c r="E17" t="s">
        <v>282</v>
      </c>
      <c r="F17" t="s">
        <v>283</v>
      </c>
      <c r="G17" t="s">
        <v>227</v>
      </c>
      <c r="H17" t="s">
        <v>284</v>
      </c>
      <c r="I17" t="s">
        <v>285</v>
      </c>
      <c r="J17" t="s">
        <v>286</v>
      </c>
      <c r="K17" t="s">
        <v>287</v>
      </c>
      <c r="L17" t="s">
        <v>193</v>
      </c>
      <c r="M17" t="s">
        <v>286</v>
      </c>
      <c r="N17" t="s">
        <v>288</v>
      </c>
      <c r="O17" t="s">
        <v>289</v>
      </c>
      <c r="P17" t="s">
        <v>290</v>
      </c>
      <c r="Q17" t="s">
        <v>286</v>
      </c>
      <c r="R17" t="s">
        <v>291</v>
      </c>
    </row>
    <row r="18" spans="1:18" x14ac:dyDescent="0.35">
      <c r="A18" s="1" t="s">
        <v>292</v>
      </c>
      <c r="B18" t="s">
        <v>293</v>
      </c>
      <c r="C18" t="s">
        <v>294</v>
      </c>
      <c r="D18" t="s">
        <v>295</v>
      </c>
      <c r="E18" t="s">
        <v>296</v>
      </c>
      <c r="F18" t="s">
        <v>297</v>
      </c>
      <c r="G18" t="s">
        <v>298</v>
      </c>
      <c r="H18" t="s">
        <v>299</v>
      </c>
      <c r="I18" t="s">
        <v>300</v>
      </c>
      <c r="J18" t="s">
        <v>301</v>
      </c>
      <c r="K18" t="s">
        <v>302</v>
      </c>
      <c r="L18" t="s">
        <v>303</v>
      </c>
      <c r="M18" t="s">
        <v>304</v>
      </c>
      <c r="N18" t="s">
        <v>305</v>
      </c>
      <c r="O18" t="s">
        <v>306</v>
      </c>
      <c r="P18" t="s">
        <v>307</v>
      </c>
      <c r="Q18" t="s">
        <v>308</v>
      </c>
      <c r="R18" t="s">
        <v>309</v>
      </c>
    </row>
    <row r="19" spans="1:18" x14ac:dyDescent="0.35">
      <c r="A19" s="1" t="s">
        <v>310</v>
      </c>
      <c r="B19" t="s">
        <v>311</v>
      </c>
      <c r="C19" t="s">
        <v>312</v>
      </c>
      <c r="D19" t="s">
        <v>313</v>
      </c>
      <c r="E19" t="s">
        <v>314</v>
      </c>
      <c r="F19" t="s">
        <v>315</v>
      </c>
      <c r="G19" t="s">
        <v>316</v>
      </c>
      <c r="H19" t="s">
        <v>317</v>
      </c>
      <c r="I19" t="s">
        <v>318</v>
      </c>
      <c r="J19" t="s">
        <v>319</v>
      </c>
      <c r="K19" t="s">
        <v>320</v>
      </c>
      <c r="L19" t="s">
        <v>321</v>
      </c>
      <c r="M19" t="s">
        <v>322</v>
      </c>
      <c r="N19" t="s">
        <v>323</v>
      </c>
      <c r="O19" t="s">
        <v>324</v>
      </c>
      <c r="P19" t="s">
        <v>325</v>
      </c>
      <c r="Q19" t="s">
        <v>326</v>
      </c>
      <c r="R19" t="s">
        <v>327</v>
      </c>
    </row>
    <row r="20" spans="1:18" x14ac:dyDescent="0.35">
      <c r="A20" s="1" t="s">
        <v>328</v>
      </c>
      <c r="B20" t="s">
        <v>329</v>
      </c>
      <c r="C20" t="s">
        <v>330</v>
      </c>
      <c r="D20" t="s">
        <v>331</v>
      </c>
      <c r="E20" t="s">
        <v>332</v>
      </c>
      <c r="F20" t="s">
        <v>333</v>
      </c>
      <c r="G20" t="s">
        <v>334</v>
      </c>
      <c r="H20" t="s">
        <v>335</v>
      </c>
      <c r="I20" t="s">
        <v>336</v>
      </c>
      <c r="J20" t="s">
        <v>337</v>
      </c>
      <c r="K20" t="s">
        <v>338</v>
      </c>
      <c r="L20" t="s">
        <v>339</v>
      </c>
      <c r="M20" t="s">
        <v>340</v>
      </c>
      <c r="N20" t="s">
        <v>341</v>
      </c>
      <c r="O20" t="s">
        <v>342</v>
      </c>
      <c r="P20" t="s">
        <v>343</v>
      </c>
      <c r="Q20" t="s">
        <v>344</v>
      </c>
      <c r="R20" t="s">
        <v>345</v>
      </c>
    </row>
    <row r="21" spans="1:18" x14ac:dyDescent="0.35">
      <c r="A21" s="1" t="s">
        <v>346</v>
      </c>
      <c r="B21" t="s">
        <v>347</v>
      </c>
      <c r="C21" t="s">
        <v>348</v>
      </c>
      <c r="D21" t="s">
        <v>349</v>
      </c>
      <c r="E21" t="s">
        <v>350</v>
      </c>
      <c r="F21" t="s">
        <v>351</v>
      </c>
      <c r="G21" t="s">
        <v>352</v>
      </c>
      <c r="H21" t="s">
        <v>353</v>
      </c>
      <c r="I21" t="s">
        <v>354</v>
      </c>
      <c r="J21" t="s">
        <v>355</v>
      </c>
      <c r="K21" t="s">
        <v>192</v>
      </c>
      <c r="L21" t="s">
        <v>356</v>
      </c>
      <c r="M21" t="s">
        <v>357</v>
      </c>
      <c r="N21" t="s">
        <v>358</v>
      </c>
      <c r="O21" t="s">
        <v>359</v>
      </c>
      <c r="P21" t="s">
        <v>360</v>
      </c>
      <c r="Q21" t="s">
        <v>227</v>
      </c>
      <c r="R21" t="s">
        <v>361</v>
      </c>
    </row>
    <row r="22" spans="1:18" x14ac:dyDescent="0.35">
      <c r="A22" s="1" t="s">
        <v>362</v>
      </c>
      <c r="B22" t="s">
        <v>273</v>
      </c>
      <c r="C22" t="s">
        <v>363</v>
      </c>
      <c r="D22" t="s">
        <v>364</v>
      </c>
      <c r="E22" t="s">
        <v>365</v>
      </c>
      <c r="F22" t="s">
        <v>366</v>
      </c>
      <c r="G22" t="s">
        <v>367</v>
      </c>
      <c r="H22" t="s">
        <v>347</v>
      </c>
      <c r="I22" t="s">
        <v>368</v>
      </c>
      <c r="J22" t="s">
        <v>369</v>
      </c>
      <c r="K22" t="s">
        <v>370</v>
      </c>
      <c r="L22" t="s">
        <v>371</v>
      </c>
      <c r="M22" t="s">
        <v>289</v>
      </c>
      <c r="N22" t="s">
        <v>372</v>
      </c>
      <c r="O22" t="s">
        <v>373</v>
      </c>
      <c r="P22" t="s">
        <v>374</v>
      </c>
      <c r="Q22" t="s">
        <v>281</v>
      </c>
      <c r="R22" t="s">
        <v>375</v>
      </c>
    </row>
    <row r="23" spans="1:18" x14ac:dyDescent="0.35">
      <c r="A23" s="1" t="s">
        <v>376</v>
      </c>
      <c r="B23" t="s">
        <v>377</v>
      </c>
      <c r="C23" t="s">
        <v>378</v>
      </c>
      <c r="D23" t="s">
        <v>379</v>
      </c>
      <c r="E23" t="s">
        <v>380</v>
      </c>
      <c r="F23" t="s">
        <v>381</v>
      </c>
      <c r="G23" t="s">
        <v>382</v>
      </c>
      <c r="H23" t="s">
        <v>383</v>
      </c>
      <c r="I23" t="s">
        <v>384</v>
      </c>
      <c r="J23" t="s">
        <v>385</v>
      </c>
      <c r="K23" t="s">
        <v>281</v>
      </c>
      <c r="L23" t="s">
        <v>190</v>
      </c>
      <c r="M23" t="s">
        <v>279</v>
      </c>
      <c r="N23" t="s">
        <v>386</v>
      </c>
      <c r="O23" t="s">
        <v>288</v>
      </c>
      <c r="P23" t="s">
        <v>387</v>
      </c>
      <c r="Q23" t="s">
        <v>228</v>
      </c>
      <c r="R23" t="s">
        <v>388</v>
      </c>
    </row>
    <row r="24" spans="1:18" x14ac:dyDescent="0.35">
      <c r="A24" s="1" t="s">
        <v>389</v>
      </c>
      <c r="B24" t="s">
        <v>390</v>
      </c>
      <c r="C24" t="s">
        <v>391</v>
      </c>
      <c r="D24" t="s">
        <v>392</v>
      </c>
      <c r="E24" t="s">
        <v>393</v>
      </c>
      <c r="F24" t="s">
        <v>394</v>
      </c>
      <c r="G24" t="s">
        <v>395</v>
      </c>
      <c r="H24" t="s">
        <v>396</v>
      </c>
      <c r="I24" t="s">
        <v>397</v>
      </c>
      <c r="J24" t="s">
        <v>398</v>
      </c>
      <c r="K24" t="s">
        <v>399</v>
      </c>
      <c r="L24" t="s">
        <v>400</v>
      </c>
      <c r="M24" t="s">
        <v>401</v>
      </c>
      <c r="N24" t="s">
        <v>402</v>
      </c>
      <c r="O24" t="s">
        <v>403</v>
      </c>
      <c r="P24" t="s">
        <v>404</v>
      </c>
      <c r="Q24" t="s">
        <v>405</v>
      </c>
      <c r="R24" t="s">
        <v>406</v>
      </c>
    </row>
    <row r="25" spans="1:18" x14ac:dyDescent="0.35">
      <c r="A25" s="1" t="s">
        <v>407</v>
      </c>
      <c r="B25" t="s">
        <v>408</v>
      </c>
      <c r="C25" t="s">
        <v>409</v>
      </c>
      <c r="D25" t="s">
        <v>408</v>
      </c>
      <c r="E25" t="s">
        <v>410</v>
      </c>
      <c r="F25" t="s">
        <v>411</v>
      </c>
      <c r="G25" t="s">
        <v>412</v>
      </c>
      <c r="H25" t="s">
        <v>413</v>
      </c>
      <c r="I25" t="s">
        <v>414</v>
      </c>
      <c r="J25" t="s">
        <v>415</v>
      </c>
      <c r="K25" t="s">
        <v>416</v>
      </c>
      <c r="L25" t="s">
        <v>417</v>
      </c>
      <c r="M25" t="s">
        <v>418</v>
      </c>
      <c r="N25" t="s">
        <v>419</v>
      </c>
      <c r="O25" t="s">
        <v>420</v>
      </c>
      <c r="P25" t="s">
        <v>153</v>
      </c>
      <c r="Q25" t="s">
        <v>421</v>
      </c>
      <c r="R25" t="s">
        <v>422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5" x14ac:dyDescent="0.35"/>
  <sheetData>
    <row r="1" spans="1:38" x14ac:dyDescent="0.3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c r="P1" s="1" t="s">
        <v>437</v>
      </c>
      <c r="Q1" s="1" t="s">
        <v>438</v>
      </c>
      <c r="R1" s="1" t="s">
        <v>439</v>
      </c>
      <c r="S1" s="1" t="s">
        <v>440</v>
      </c>
      <c r="T1" s="1" t="s">
        <v>441</v>
      </c>
      <c r="U1" s="1" t="s">
        <v>442</v>
      </c>
      <c r="V1" s="1" t="s">
        <v>443</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row>
    <row r="2" spans="1:38" x14ac:dyDescent="0.35">
      <c r="A2" s="1" t="s">
        <v>444</v>
      </c>
      <c r="B2" t="s">
        <v>445</v>
      </c>
      <c r="C2" t="s">
        <v>446</v>
      </c>
      <c r="D2" t="s">
        <v>447</v>
      </c>
      <c r="E2" t="s">
        <v>448</v>
      </c>
      <c r="F2" t="s">
        <v>449</v>
      </c>
      <c r="G2" t="s">
        <v>450</v>
      </c>
      <c r="H2" t="s">
        <v>451</v>
      </c>
      <c r="I2" t="s">
        <v>452</v>
      </c>
      <c r="J2" t="s">
        <v>453</v>
      </c>
      <c r="K2" t="s">
        <v>454</v>
      </c>
      <c r="L2" t="s">
        <v>455</v>
      </c>
      <c r="M2" t="s">
        <v>456</v>
      </c>
      <c r="N2" t="s">
        <v>457</v>
      </c>
      <c r="O2" t="s">
        <v>458</v>
      </c>
      <c r="P2" t="s">
        <v>459</v>
      </c>
      <c r="Q2" t="s">
        <v>460</v>
      </c>
      <c r="R2" t="s">
        <v>461</v>
      </c>
      <c r="S2" t="s">
        <v>462</v>
      </c>
      <c r="T2" t="s">
        <v>463</v>
      </c>
      <c r="U2" t="s">
        <v>464</v>
      </c>
      <c r="V2" t="s">
        <v>465</v>
      </c>
      <c r="W2" t="s">
        <v>195</v>
      </c>
      <c r="X2" t="s">
        <v>196</v>
      </c>
      <c r="Y2" t="s">
        <v>197</v>
      </c>
      <c r="Z2" t="s">
        <v>198</v>
      </c>
      <c r="AA2" t="s">
        <v>199</v>
      </c>
      <c r="AB2" t="s">
        <v>200</v>
      </c>
      <c r="AC2" t="s">
        <v>201</v>
      </c>
      <c r="AD2" t="s">
        <v>202</v>
      </c>
      <c r="AE2" t="s">
        <v>203</v>
      </c>
      <c r="AF2" t="s">
        <v>204</v>
      </c>
      <c r="AG2" t="s">
        <v>205</v>
      </c>
      <c r="AH2" t="s">
        <v>206</v>
      </c>
      <c r="AI2" t="s">
        <v>207</v>
      </c>
      <c r="AJ2" t="s">
        <v>208</v>
      </c>
      <c r="AK2" t="s">
        <v>209</v>
      </c>
      <c r="AL2" t="s">
        <v>210</v>
      </c>
    </row>
    <row r="3" spans="1:38" x14ac:dyDescent="0.35">
      <c r="A3" s="1" t="s">
        <v>466</v>
      </c>
      <c r="B3" t="s">
        <v>467</v>
      </c>
      <c r="C3" t="s">
        <v>468</v>
      </c>
      <c r="D3" t="s">
        <v>469</v>
      </c>
      <c r="E3" t="s">
        <v>470</v>
      </c>
      <c r="F3" t="s">
        <v>471</v>
      </c>
      <c r="G3" t="s">
        <v>472</v>
      </c>
      <c r="H3" t="s">
        <v>473</v>
      </c>
      <c r="I3" t="s">
        <v>474</v>
      </c>
      <c r="J3" t="s">
        <v>475</v>
      </c>
      <c r="K3" t="s">
        <v>476</v>
      </c>
      <c r="L3" t="s">
        <v>477</v>
      </c>
      <c r="M3" t="s">
        <v>478</v>
      </c>
      <c r="N3" t="s">
        <v>479</v>
      </c>
      <c r="O3" t="s">
        <v>480</v>
      </c>
      <c r="P3" t="s">
        <v>481</v>
      </c>
      <c r="Q3" t="s">
        <v>482</v>
      </c>
      <c r="R3" t="s">
        <v>483</v>
      </c>
      <c r="S3" t="s">
        <v>484</v>
      </c>
      <c r="T3" t="s">
        <v>485</v>
      </c>
      <c r="U3" t="s">
        <v>486</v>
      </c>
      <c r="V3" t="s">
        <v>487</v>
      </c>
      <c r="W3" t="s">
        <v>488</v>
      </c>
      <c r="X3" t="s">
        <v>489</v>
      </c>
      <c r="Y3" t="s">
        <v>490</v>
      </c>
      <c r="Z3" t="s">
        <v>491</v>
      </c>
      <c r="AA3" t="s">
        <v>492</v>
      </c>
      <c r="AB3" t="s">
        <v>493</v>
      </c>
      <c r="AC3" t="s">
        <v>494</v>
      </c>
      <c r="AD3" t="s">
        <v>495</v>
      </c>
      <c r="AE3" t="s">
        <v>496</v>
      </c>
      <c r="AF3" t="s">
        <v>497</v>
      </c>
      <c r="AG3" t="s">
        <v>498</v>
      </c>
      <c r="AH3" t="s">
        <v>499</v>
      </c>
      <c r="AI3" t="s">
        <v>500</v>
      </c>
      <c r="AJ3" t="s">
        <v>501</v>
      </c>
      <c r="AK3" t="s">
        <v>502</v>
      </c>
      <c r="AL3" t="s">
        <v>503</v>
      </c>
    </row>
    <row r="4" spans="1:38" x14ac:dyDescent="0.35">
      <c r="A4" s="1" t="s">
        <v>504</v>
      </c>
      <c r="B4" t="s">
        <v>505</v>
      </c>
      <c r="C4" t="s">
        <v>506</v>
      </c>
      <c r="D4" t="s">
        <v>507</v>
      </c>
      <c r="E4" t="s">
        <v>508</v>
      </c>
      <c r="F4" t="s">
        <v>509</v>
      </c>
      <c r="G4" t="s">
        <v>510</v>
      </c>
      <c r="H4" t="s">
        <v>511</v>
      </c>
      <c r="I4" t="s">
        <v>512</v>
      </c>
      <c r="J4" t="s">
        <v>513</v>
      </c>
      <c r="K4" t="s">
        <v>514</v>
      </c>
      <c r="L4" t="s">
        <v>515</v>
      </c>
      <c r="M4" t="s">
        <v>516</v>
      </c>
      <c r="N4" t="s">
        <v>517</v>
      </c>
      <c r="O4" t="s">
        <v>518</v>
      </c>
      <c r="P4" t="s">
        <v>519</v>
      </c>
      <c r="Q4" t="s">
        <v>520</v>
      </c>
      <c r="R4" t="s">
        <v>521</v>
      </c>
      <c r="S4" t="s">
        <v>522</v>
      </c>
      <c r="T4" t="s">
        <v>523</v>
      </c>
      <c r="U4" t="s">
        <v>524</v>
      </c>
      <c r="V4" t="s">
        <v>525</v>
      </c>
      <c r="W4" t="s">
        <v>526</v>
      </c>
      <c r="X4" t="s">
        <v>527</v>
      </c>
      <c r="Y4" t="s">
        <v>528</v>
      </c>
      <c r="Z4" t="s">
        <v>529</v>
      </c>
      <c r="AA4" t="s">
        <v>530</v>
      </c>
      <c r="AB4" t="s">
        <v>531</v>
      </c>
      <c r="AC4" t="s">
        <v>532</v>
      </c>
      <c r="AD4" t="s">
        <v>533</v>
      </c>
      <c r="AE4" t="s">
        <v>534</v>
      </c>
      <c r="AF4" t="s">
        <v>535</v>
      </c>
      <c r="AG4" t="s">
        <v>536</v>
      </c>
      <c r="AH4" t="s">
        <v>537</v>
      </c>
      <c r="AI4" t="s">
        <v>538</v>
      </c>
      <c r="AJ4" t="s">
        <v>539</v>
      </c>
      <c r="AK4" t="s">
        <v>540</v>
      </c>
      <c r="AL4" t="s">
        <v>541</v>
      </c>
    </row>
    <row r="5" spans="1:38" x14ac:dyDescent="0.35">
      <c r="A5" s="1" t="s">
        <v>542</v>
      </c>
      <c r="B5" t="s">
        <v>543</v>
      </c>
      <c r="C5" t="s">
        <v>544</v>
      </c>
      <c r="D5" t="s">
        <v>545</v>
      </c>
      <c r="E5" t="s">
        <v>546</v>
      </c>
      <c r="F5" t="s">
        <v>547</v>
      </c>
      <c r="G5" t="s">
        <v>548</v>
      </c>
      <c r="H5" t="s">
        <v>549</v>
      </c>
      <c r="I5" t="s">
        <v>550</v>
      </c>
      <c r="J5" t="s">
        <v>551</v>
      </c>
      <c r="K5" t="s">
        <v>552</v>
      </c>
      <c r="L5" t="s">
        <v>553</v>
      </c>
      <c r="M5" t="s">
        <v>554</v>
      </c>
      <c r="N5" t="s">
        <v>555</v>
      </c>
      <c r="O5" t="s">
        <v>556</v>
      </c>
      <c r="P5" t="s">
        <v>557</v>
      </c>
      <c r="Q5" t="s">
        <v>558</v>
      </c>
      <c r="R5" t="s">
        <v>559</v>
      </c>
      <c r="S5" t="s">
        <v>560</v>
      </c>
      <c r="T5" t="s">
        <v>561</v>
      </c>
      <c r="U5" t="s">
        <v>562</v>
      </c>
      <c r="V5" t="s">
        <v>563</v>
      </c>
      <c r="W5" t="s">
        <v>564</v>
      </c>
      <c r="X5" t="s">
        <v>565</v>
      </c>
      <c r="Y5" t="s">
        <v>566</v>
      </c>
      <c r="Z5" t="s">
        <v>567</v>
      </c>
      <c r="AA5" t="s">
        <v>568</v>
      </c>
      <c r="AB5" t="s">
        <v>569</v>
      </c>
      <c r="AC5" t="s">
        <v>570</v>
      </c>
      <c r="AD5" t="s">
        <v>571</v>
      </c>
      <c r="AE5" t="s">
        <v>572</v>
      </c>
      <c r="AF5" t="s">
        <v>573</v>
      </c>
      <c r="AG5" t="s">
        <v>574</v>
      </c>
      <c r="AH5" t="s">
        <v>575</v>
      </c>
      <c r="AI5" t="s">
        <v>576</v>
      </c>
      <c r="AJ5" t="s">
        <v>577</v>
      </c>
      <c r="AK5" t="s">
        <v>578</v>
      </c>
      <c r="AL5" t="s">
        <v>579</v>
      </c>
    </row>
    <row r="6" spans="1:38" x14ac:dyDescent="0.35">
      <c r="A6" s="1" t="s">
        <v>580</v>
      </c>
      <c r="B6" t="s">
        <v>581</v>
      </c>
      <c r="C6" t="s">
        <v>582</v>
      </c>
      <c r="D6" t="s">
        <v>583</v>
      </c>
      <c r="E6" t="s">
        <v>584</v>
      </c>
      <c r="F6" t="s">
        <v>585</v>
      </c>
      <c r="G6" t="s">
        <v>586</v>
      </c>
      <c r="H6" t="s">
        <v>587</v>
      </c>
      <c r="I6" t="s">
        <v>588</v>
      </c>
      <c r="J6" t="s">
        <v>589</v>
      </c>
      <c r="K6" t="s">
        <v>590</v>
      </c>
      <c r="L6" t="s">
        <v>591</v>
      </c>
      <c r="M6" t="s">
        <v>592</v>
      </c>
      <c r="N6" t="s">
        <v>593</v>
      </c>
      <c r="O6" t="s">
        <v>594</v>
      </c>
      <c r="P6" t="s">
        <v>595</v>
      </c>
      <c r="Q6" t="s">
        <v>596</v>
      </c>
      <c r="R6" t="s">
        <v>597</v>
      </c>
      <c r="S6" t="s">
        <v>598</v>
      </c>
      <c r="T6" t="s">
        <v>599</v>
      </c>
      <c r="U6" t="s">
        <v>600</v>
      </c>
      <c r="V6" t="s">
        <v>601</v>
      </c>
      <c r="W6" t="s">
        <v>602</v>
      </c>
      <c r="X6" t="s">
        <v>603</v>
      </c>
      <c r="Y6" t="s">
        <v>604</v>
      </c>
      <c r="Z6" t="s">
        <v>605</v>
      </c>
      <c r="AA6" t="s">
        <v>606</v>
      </c>
      <c r="AB6" t="s">
        <v>607</v>
      </c>
      <c r="AC6" t="s">
        <v>608</v>
      </c>
      <c r="AD6" t="s">
        <v>609</v>
      </c>
      <c r="AE6" t="s">
        <v>610</v>
      </c>
      <c r="AF6" t="s">
        <v>611</v>
      </c>
      <c r="AG6" t="s">
        <v>612</v>
      </c>
      <c r="AH6" t="s">
        <v>613</v>
      </c>
      <c r="AI6" t="s">
        <v>614</v>
      </c>
      <c r="AJ6" t="s">
        <v>615</v>
      </c>
      <c r="AK6" t="s">
        <v>616</v>
      </c>
      <c r="AL6" t="s">
        <v>617</v>
      </c>
    </row>
    <row r="7" spans="1:38" x14ac:dyDescent="0.35">
      <c r="A7" s="1" t="s">
        <v>618</v>
      </c>
      <c r="B7" t="s">
        <v>153</v>
      </c>
      <c r="C7" t="s">
        <v>153</v>
      </c>
      <c r="D7" t="s">
        <v>153</v>
      </c>
      <c r="E7" t="s">
        <v>153</v>
      </c>
      <c r="F7" t="s">
        <v>153</v>
      </c>
      <c r="G7" t="s">
        <v>153</v>
      </c>
      <c r="H7" t="s">
        <v>153</v>
      </c>
      <c r="I7" t="s">
        <v>153</v>
      </c>
      <c r="J7" t="s">
        <v>153</v>
      </c>
      <c r="K7" t="s">
        <v>153</v>
      </c>
      <c r="L7" t="s">
        <v>153</v>
      </c>
      <c r="M7" t="s">
        <v>153</v>
      </c>
      <c r="N7" t="s">
        <v>153</v>
      </c>
      <c r="O7" t="s">
        <v>153</v>
      </c>
      <c r="P7" t="s">
        <v>153</v>
      </c>
      <c r="Q7" t="s">
        <v>153</v>
      </c>
      <c r="R7" t="s">
        <v>153</v>
      </c>
      <c r="S7" t="s">
        <v>153</v>
      </c>
      <c r="T7" t="s">
        <v>153</v>
      </c>
      <c r="U7" t="s">
        <v>153</v>
      </c>
      <c r="V7" t="s">
        <v>153</v>
      </c>
      <c r="W7" t="s">
        <v>153</v>
      </c>
      <c r="X7" t="s">
        <v>153</v>
      </c>
      <c r="Y7" t="s">
        <v>153</v>
      </c>
      <c r="Z7" t="s">
        <v>153</v>
      </c>
      <c r="AA7" t="s">
        <v>153</v>
      </c>
      <c r="AB7" t="s">
        <v>153</v>
      </c>
      <c r="AC7" t="s">
        <v>153</v>
      </c>
      <c r="AD7" t="s">
        <v>153</v>
      </c>
      <c r="AE7" t="s">
        <v>153</v>
      </c>
      <c r="AF7" t="s">
        <v>153</v>
      </c>
      <c r="AG7" t="s">
        <v>153</v>
      </c>
      <c r="AH7" t="s">
        <v>153</v>
      </c>
      <c r="AI7" t="s">
        <v>153</v>
      </c>
      <c r="AJ7" t="s">
        <v>153</v>
      </c>
      <c r="AK7" t="s">
        <v>153</v>
      </c>
      <c r="AL7" t="s">
        <v>153</v>
      </c>
    </row>
    <row r="8" spans="1:38" x14ac:dyDescent="0.35">
      <c r="A8" s="1" t="s">
        <v>619</v>
      </c>
      <c r="B8" t="s">
        <v>620</v>
      </c>
      <c r="C8" t="s">
        <v>621</v>
      </c>
      <c r="D8" t="s">
        <v>622</v>
      </c>
      <c r="E8" t="s">
        <v>623</v>
      </c>
      <c r="F8" t="s">
        <v>624</v>
      </c>
      <c r="G8" t="s">
        <v>625</v>
      </c>
      <c r="H8" t="s">
        <v>626</v>
      </c>
      <c r="I8" t="s">
        <v>627</v>
      </c>
      <c r="J8" t="s">
        <v>628</v>
      </c>
      <c r="K8" t="s">
        <v>629</v>
      </c>
      <c r="L8" t="s">
        <v>630</v>
      </c>
      <c r="M8" t="s">
        <v>631</v>
      </c>
      <c r="N8" t="s">
        <v>632</v>
      </c>
      <c r="O8" t="s">
        <v>633</v>
      </c>
      <c r="P8" t="s">
        <v>634</v>
      </c>
      <c r="Q8" t="s">
        <v>635</v>
      </c>
      <c r="R8" t="s">
        <v>636</v>
      </c>
      <c r="S8" t="s">
        <v>637</v>
      </c>
      <c r="T8" t="s">
        <v>638</v>
      </c>
      <c r="U8" t="s">
        <v>639</v>
      </c>
      <c r="V8" t="s">
        <v>640</v>
      </c>
      <c r="W8" t="s">
        <v>641</v>
      </c>
      <c r="X8" t="s">
        <v>642</v>
      </c>
      <c r="Y8" t="s">
        <v>643</v>
      </c>
      <c r="Z8" t="s">
        <v>644</v>
      </c>
      <c r="AA8" t="s">
        <v>645</v>
      </c>
      <c r="AB8" t="s">
        <v>646</v>
      </c>
      <c r="AC8" t="s">
        <v>647</v>
      </c>
      <c r="AD8" t="s">
        <v>648</v>
      </c>
      <c r="AE8" t="s">
        <v>649</v>
      </c>
      <c r="AF8" t="s">
        <v>650</v>
      </c>
      <c r="AG8" t="s">
        <v>651</v>
      </c>
      <c r="AH8" t="s">
        <v>652</v>
      </c>
      <c r="AI8" t="s">
        <v>653</v>
      </c>
      <c r="AJ8" t="s">
        <v>654</v>
      </c>
      <c r="AK8" t="s">
        <v>655</v>
      </c>
      <c r="AL8" t="s">
        <v>656</v>
      </c>
    </row>
    <row r="9" spans="1:38" x14ac:dyDescent="0.35">
      <c r="A9" s="1" t="s">
        <v>657</v>
      </c>
      <c r="B9" t="s">
        <v>153</v>
      </c>
      <c r="C9" t="s">
        <v>153</v>
      </c>
      <c r="D9" t="s">
        <v>153</v>
      </c>
      <c r="E9" t="s">
        <v>153</v>
      </c>
      <c r="F9" t="s">
        <v>153</v>
      </c>
      <c r="G9" t="s">
        <v>153</v>
      </c>
      <c r="H9" t="s">
        <v>153</v>
      </c>
      <c r="I9" t="s">
        <v>153</v>
      </c>
      <c r="J9" t="s">
        <v>153</v>
      </c>
      <c r="K9" t="s">
        <v>629</v>
      </c>
      <c r="L9" t="s">
        <v>630</v>
      </c>
      <c r="M9" t="s">
        <v>631</v>
      </c>
      <c r="N9" t="s">
        <v>632</v>
      </c>
      <c r="O9" t="s">
        <v>633</v>
      </c>
      <c r="P9" t="s">
        <v>634</v>
      </c>
      <c r="Q9" t="s">
        <v>635</v>
      </c>
      <c r="R9" t="s">
        <v>636</v>
      </c>
      <c r="S9" t="s">
        <v>637</v>
      </c>
      <c r="T9" t="s">
        <v>638</v>
      </c>
      <c r="U9" t="s">
        <v>639</v>
      </c>
      <c r="V9" t="s">
        <v>640</v>
      </c>
      <c r="W9" t="s">
        <v>641</v>
      </c>
      <c r="X9" t="s">
        <v>642</v>
      </c>
      <c r="Y9" t="s">
        <v>643</v>
      </c>
      <c r="Z9" t="s">
        <v>644</v>
      </c>
      <c r="AA9" t="s">
        <v>645</v>
      </c>
      <c r="AB9" t="s">
        <v>646</v>
      </c>
      <c r="AC9" t="s">
        <v>153</v>
      </c>
      <c r="AD9" t="s">
        <v>648</v>
      </c>
      <c r="AE9" t="s">
        <v>649</v>
      </c>
      <c r="AF9" t="s">
        <v>650</v>
      </c>
      <c r="AG9" t="s">
        <v>651</v>
      </c>
      <c r="AH9" t="s">
        <v>652</v>
      </c>
      <c r="AI9" t="s">
        <v>653</v>
      </c>
      <c r="AJ9" t="s">
        <v>654</v>
      </c>
      <c r="AK9" t="s">
        <v>655</v>
      </c>
      <c r="AL9" t="s">
        <v>153</v>
      </c>
    </row>
    <row r="10" spans="1:38" x14ac:dyDescent="0.35">
      <c r="A10" s="1" t="s">
        <v>658</v>
      </c>
      <c r="B10" t="s">
        <v>153</v>
      </c>
      <c r="C10" t="s">
        <v>153</v>
      </c>
      <c r="D10" t="s">
        <v>153</v>
      </c>
      <c r="E10" t="s">
        <v>153</v>
      </c>
      <c r="F10" t="s">
        <v>153</v>
      </c>
      <c r="G10" t="s">
        <v>153</v>
      </c>
      <c r="H10" t="s">
        <v>153</v>
      </c>
      <c r="I10" t="s">
        <v>153</v>
      </c>
      <c r="J10" t="s">
        <v>153</v>
      </c>
      <c r="K10" t="s">
        <v>153</v>
      </c>
      <c r="L10" t="s">
        <v>153</v>
      </c>
      <c r="M10" t="s">
        <v>153</v>
      </c>
      <c r="N10" t="s">
        <v>153</v>
      </c>
      <c r="O10" t="s">
        <v>153</v>
      </c>
      <c r="P10" t="s">
        <v>153</v>
      </c>
      <c r="Q10" t="s">
        <v>153</v>
      </c>
      <c r="R10" t="s">
        <v>153</v>
      </c>
      <c r="S10" t="s">
        <v>153</v>
      </c>
      <c r="T10" t="s">
        <v>153</v>
      </c>
      <c r="U10" t="s">
        <v>153</v>
      </c>
      <c r="V10" t="s">
        <v>153</v>
      </c>
      <c r="W10" t="s">
        <v>153</v>
      </c>
      <c r="X10" t="s">
        <v>153</v>
      </c>
      <c r="Y10" t="s">
        <v>153</v>
      </c>
      <c r="Z10" t="s">
        <v>153</v>
      </c>
      <c r="AA10" t="s">
        <v>153</v>
      </c>
      <c r="AB10" t="s">
        <v>153</v>
      </c>
      <c r="AC10" t="s">
        <v>153</v>
      </c>
      <c r="AD10" t="s">
        <v>153</v>
      </c>
      <c r="AE10" t="s">
        <v>153</v>
      </c>
      <c r="AF10" t="s">
        <v>153</v>
      </c>
      <c r="AG10" t="s">
        <v>153</v>
      </c>
      <c r="AH10" t="s">
        <v>153</v>
      </c>
      <c r="AI10" t="s">
        <v>153</v>
      </c>
      <c r="AJ10" t="s">
        <v>153</v>
      </c>
      <c r="AK10" t="s">
        <v>153</v>
      </c>
      <c r="AL10" t="s">
        <v>153</v>
      </c>
    </row>
    <row r="11" spans="1:38" x14ac:dyDescent="0.35">
      <c r="A11" s="1" t="s">
        <v>659</v>
      </c>
      <c r="B11" t="s">
        <v>660</v>
      </c>
      <c r="C11" t="s">
        <v>661</v>
      </c>
      <c r="D11" t="s">
        <v>662</v>
      </c>
      <c r="E11" t="s">
        <v>663</v>
      </c>
      <c r="F11" t="s">
        <v>664</v>
      </c>
      <c r="G11" t="s">
        <v>665</v>
      </c>
      <c r="H11" t="s">
        <v>666</v>
      </c>
      <c r="I11" t="s">
        <v>667</v>
      </c>
      <c r="J11" t="s">
        <v>668</v>
      </c>
      <c r="K11" t="s">
        <v>669</v>
      </c>
      <c r="L11" t="s">
        <v>670</v>
      </c>
      <c r="M11" t="s">
        <v>671</v>
      </c>
      <c r="N11" t="s">
        <v>672</v>
      </c>
      <c r="O11" t="s">
        <v>673</v>
      </c>
      <c r="P11" t="s">
        <v>674</v>
      </c>
      <c r="Q11" t="s">
        <v>675</v>
      </c>
      <c r="R11" t="s">
        <v>676</v>
      </c>
      <c r="S11" t="s">
        <v>677</v>
      </c>
      <c r="T11" t="s">
        <v>678</v>
      </c>
      <c r="U11" t="s">
        <v>679</v>
      </c>
      <c r="V11" t="s">
        <v>680</v>
      </c>
      <c r="W11" t="s">
        <v>681</v>
      </c>
      <c r="X11" t="s">
        <v>682</v>
      </c>
      <c r="Y11" t="s">
        <v>683</v>
      </c>
      <c r="Z11" t="s">
        <v>684</v>
      </c>
      <c r="AA11" t="s">
        <v>685</v>
      </c>
      <c r="AB11" t="s">
        <v>686</v>
      </c>
      <c r="AC11" t="s">
        <v>687</v>
      </c>
      <c r="AD11" t="s">
        <v>688</v>
      </c>
      <c r="AE11" t="s">
        <v>689</v>
      </c>
      <c r="AF11" t="s">
        <v>690</v>
      </c>
      <c r="AG11" t="s">
        <v>691</v>
      </c>
      <c r="AH11" t="s">
        <v>692</v>
      </c>
      <c r="AI11" t="s">
        <v>693</v>
      </c>
      <c r="AJ11" t="s">
        <v>694</v>
      </c>
      <c r="AK11" t="s">
        <v>695</v>
      </c>
      <c r="AL11" t="s">
        <v>696</v>
      </c>
    </row>
    <row r="12" spans="1:38" x14ac:dyDescent="0.35">
      <c r="A12" s="1" t="s">
        <v>697</v>
      </c>
      <c r="B12" t="s">
        <v>698</v>
      </c>
      <c r="C12" t="s">
        <v>699</v>
      </c>
      <c r="D12" t="s">
        <v>700</v>
      </c>
      <c r="E12" t="s">
        <v>701</v>
      </c>
      <c r="F12" t="s">
        <v>702</v>
      </c>
      <c r="G12" t="s">
        <v>703</v>
      </c>
      <c r="H12" t="s">
        <v>704</v>
      </c>
      <c r="I12" t="s">
        <v>705</v>
      </c>
      <c r="J12" t="s">
        <v>706</v>
      </c>
      <c r="K12" t="s">
        <v>707</v>
      </c>
      <c r="L12" t="s">
        <v>708</v>
      </c>
      <c r="M12" t="s">
        <v>709</v>
      </c>
      <c r="N12" t="s">
        <v>710</v>
      </c>
      <c r="O12" t="s">
        <v>711</v>
      </c>
      <c r="P12" t="s">
        <v>712</v>
      </c>
      <c r="Q12" t="s">
        <v>713</v>
      </c>
      <c r="R12" t="s">
        <v>714</v>
      </c>
      <c r="S12" t="s">
        <v>715</v>
      </c>
      <c r="T12" t="s">
        <v>716</v>
      </c>
      <c r="U12" t="s">
        <v>717</v>
      </c>
      <c r="V12" t="s">
        <v>718</v>
      </c>
      <c r="W12" t="s">
        <v>719</v>
      </c>
      <c r="X12" t="s">
        <v>720</v>
      </c>
      <c r="Y12" t="s">
        <v>721</v>
      </c>
      <c r="Z12" t="s">
        <v>722</v>
      </c>
      <c r="AA12" t="s">
        <v>723</v>
      </c>
      <c r="AB12" t="s">
        <v>724</v>
      </c>
      <c r="AC12" t="s">
        <v>725</v>
      </c>
      <c r="AD12" t="s">
        <v>726</v>
      </c>
      <c r="AE12" t="s">
        <v>727</v>
      </c>
      <c r="AF12" t="s">
        <v>728</v>
      </c>
      <c r="AG12" t="s">
        <v>729</v>
      </c>
      <c r="AH12" t="s">
        <v>730</v>
      </c>
      <c r="AI12" t="s">
        <v>731</v>
      </c>
      <c r="AJ12" t="s">
        <v>732</v>
      </c>
      <c r="AK12" t="s">
        <v>733</v>
      </c>
      <c r="AL12" t="s">
        <v>734</v>
      </c>
    </row>
    <row r="13" spans="1:38" x14ac:dyDescent="0.35">
      <c r="A13" s="1" t="s">
        <v>735</v>
      </c>
      <c r="B13" t="s">
        <v>153</v>
      </c>
      <c r="C13" t="s">
        <v>153</v>
      </c>
      <c r="D13" t="s">
        <v>153</v>
      </c>
      <c r="E13" t="s">
        <v>153</v>
      </c>
      <c r="F13" t="s">
        <v>153</v>
      </c>
      <c r="G13" t="s">
        <v>153</v>
      </c>
      <c r="H13" t="s">
        <v>153</v>
      </c>
      <c r="I13" t="s">
        <v>153</v>
      </c>
      <c r="J13" t="s">
        <v>153</v>
      </c>
      <c r="K13" t="s">
        <v>153</v>
      </c>
      <c r="L13" t="s">
        <v>153</v>
      </c>
      <c r="M13" t="s">
        <v>153</v>
      </c>
      <c r="N13" t="s">
        <v>153</v>
      </c>
      <c r="O13" t="s">
        <v>153</v>
      </c>
      <c r="P13" t="s">
        <v>153</v>
      </c>
      <c r="Q13" t="s">
        <v>153</v>
      </c>
      <c r="R13" t="s">
        <v>153</v>
      </c>
      <c r="S13" t="s">
        <v>153</v>
      </c>
      <c r="T13" t="s">
        <v>153</v>
      </c>
      <c r="U13" t="s">
        <v>153</v>
      </c>
      <c r="V13" t="s">
        <v>153</v>
      </c>
      <c r="W13" t="s">
        <v>153</v>
      </c>
      <c r="X13" t="s">
        <v>153</v>
      </c>
      <c r="Y13" t="s">
        <v>153</v>
      </c>
      <c r="Z13" t="s">
        <v>153</v>
      </c>
      <c r="AA13" t="s">
        <v>153</v>
      </c>
      <c r="AB13" t="s">
        <v>153</v>
      </c>
      <c r="AC13" t="s">
        <v>153</v>
      </c>
      <c r="AD13" t="s">
        <v>153</v>
      </c>
      <c r="AE13" t="s">
        <v>153</v>
      </c>
      <c r="AF13" t="s">
        <v>153</v>
      </c>
      <c r="AG13" t="s">
        <v>153</v>
      </c>
      <c r="AH13" t="s">
        <v>153</v>
      </c>
      <c r="AI13" t="s">
        <v>153</v>
      </c>
      <c r="AJ13" t="s">
        <v>153</v>
      </c>
      <c r="AK13" t="s">
        <v>153</v>
      </c>
      <c r="AL13" t="s">
        <v>153</v>
      </c>
    </row>
    <row r="14" spans="1:38" x14ac:dyDescent="0.35">
      <c r="A14" s="1" t="s">
        <v>736</v>
      </c>
      <c r="B14" t="s">
        <v>153</v>
      </c>
      <c r="C14" t="s">
        <v>153</v>
      </c>
      <c r="D14" t="s">
        <v>153</v>
      </c>
      <c r="E14" t="s">
        <v>153</v>
      </c>
      <c r="F14" t="s">
        <v>153</v>
      </c>
      <c r="G14" t="s">
        <v>153</v>
      </c>
      <c r="H14" t="s">
        <v>153</v>
      </c>
      <c r="I14" t="s">
        <v>153</v>
      </c>
      <c r="J14" t="s">
        <v>153</v>
      </c>
      <c r="K14" t="s">
        <v>153</v>
      </c>
      <c r="L14" t="s">
        <v>153</v>
      </c>
      <c r="M14" t="s">
        <v>153</v>
      </c>
      <c r="N14" t="s">
        <v>153</v>
      </c>
      <c r="O14" t="s">
        <v>153</v>
      </c>
      <c r="P14" t="s">
        <v>153</v>
      </c>
      <c r="Q14" t="s">
        <v>153</v>
      </c>
      <c r="R14" t="s">
        <v>153</v>
      </c>
      <c r="S14" t="s">
        <v>153</v>
      </c>
      <c r="T14" t="s">
        <v>153</v>
      </c>
      <c r="U14" t="s">
        <v>153</v>
      </c>
      <c r="V14" t="s">
        <v>153</v>
      </c>
      <c r="W14" t="s">
        <v>153</v>
      </c>
      <c r="X14" t="s">
        <v>153</v>
      </c>
      <c r="Y14" t="s">
        <v>153</v>
      </c>
      <c r="Z14" t="s">
        <v>737</v>
      </c>
      <c r="AA14" t="s">
        <v>738</v>
      </c>
      <c r="AB14" t="s">
        <v>739</v>
      </c>
      <c r="AC14" t="s">
        <v>740</v>
      </c>
      <c r="AD14" t="s">
        <v>741</v>
      </c>
      <c r="AE14" t="s">
        <v>742</v>
      </c>
      <c r="AF14" t="s">
        <v>743</v>
      </c>
      <c r="AG14" t="s">
        <v>744</v>
      </c>
      <c r="AH14" t="s">
        <v>745</v>
      </c>
      <c r="AI14" t="s">
        <v>746</v>
      </c>
      <c r="AJ14" t="s">
        <v>747</v>
      </c>
      <c r="AK14" t="s">
        <v>748</v>
      </c>
      <c r="AL14" t="s">
        <v>749</v>
      </c>
    </row>
    <row r="15" spans="1:38" x14ac:dyDescent="0.35">
      <c r="A15" s="1" t="s">
        <v>750</v>
      </c>
      <c r="B15" t="s">
        <v>150</v>
      </c>
      <c r="C15" t="s">
        <v>751</v>
      </c>
      <c r="D15" t="s">
        <v>150</v>
      </c>
      <c r="E15" t="s">
        <v>752</v>
      </c>
      <c r="F15" t="s">
        <v>753</v>
      </c>
      <c r="G15" t="s">
        <v>754</v>
      </c>
      <c r="H15" t="s">
        <v>620</v>
      </c>
      <c r="I15" t="s">
        <v>755</v>
      </c>
      <c r="J15" t="s">
        <v>756</v>
      </c>
      <c r="K15" t="s">
        <v>757</v>
      </c>
      <c r="L15" t="s">
        <v>758</v>
      </c>
      <c r="M15" t="s">
        <v>759</v>
      </c>
      <c r="N15" t="s">
        <v>760</v>
      </c>
      <c r="O15" t="s">
        <v>761</v>
      </c>
      <c r="P15" t="s">
        <v>762</v>
      </c>
      <c r="Q15" t="s">
        <v>763</v>
      </c>
      <c r="R15" t="s">
        <v>764</v>
      </c>
      <c r="S15" t="s">
        <v>765</v>
      </c>
      <c r="T15" t="s">
        <v>766</v>
      </c>
      <c r="U15" t="s">
        <v>767</v>
      </c>
      <c r="V15" t="s">
        <v>768</v>
      </c>
      <c r="W15" t="s">
        <v>230</v>
      </c>
      <c r="X15" t="s">
        <v>231</v>
      </c>
      <c r="Y15" t="s">
        <v>232</v>
      </c>
      <c r="Z15" t="s">
        <v>153</v>
      </c>
      <c r="AA15" t="s">
        <v>153</v>
      </c>
      <c r="AB15" t="s">
        <v>153</v>
      </c>
      <c r="AC15" t="s">
        <v>233</v>
      </c>
      <c r="AD15" t="s">
        <v>234</v>
      </c>
      <c r="AE15" t="s">
        <v>235</v>
      </c>
      <c r="AF15" t="s">
        <v>236</v>
      </c>
      <c r="AG15" t="s">
        <v>237</v>
      </c>
      <c r="AH15" t="s">
        <v>238</v>
      </c>
      <c r="AI15" t="s">
        <v>239</v>
      </c>
      <c r="AJ15" t="s">
        <v>153</v>
      </c>
      <c r="AK15" t="s">
        <v>240</v>
      </c>
      <c r="AL15" t="s">
        <v>241</v>
      </c>
    </row>
    <row r="16" spans="1:38" x14ac:dyDescent="0.35">
      <c r="A16" s="1" t="s">
        <v>769</v>
      </c>
      <c r="B16" t="s">
        <v>770</v>
      </c>
      <c r="C16" t="s">
        <v>771</v>
      </c>
      <c r="D16" t="s">
        <v>772</v>
      </c>
      <c r="E16" t="s">
        <v>773</v>
      </c>
      <c r="F16" t="s">
        <v>774</v>
      </c>
      <c r="G16" t="s">
        <v>775</v>
      </c>
      <c r="H16" t="s">
        <v>776</v>
      </c>
      <c r="I16" t="s">
        <v>777</v>
      </c>
      <c r="J16" t="s">
        <v>778</v>
      </c>
      <c r="K16" t="s">
        <v>779</v>
      </c>
      <c r="L16" t="s">
        <v>780</v>
      </c>
      <c r="M16" t="s">
        <v>781</v>
      </c>
      <c r="N16" t="s">
        <v>782</v>
      </c>
      <c r="O16" t="s">
        <v>783</v>
      </c>
      <c r="P16" t="s">
        <v>784</v>
      </c>
      <c r="Q16" t="s">
        <v>785</v>
      </c>
      <c r="R16" t="s">
        <v>786</v>
      </c>
      <c r="S16" t="s">
        <v>787</v>
      </c>
      <c r="T16" t="s">
        <v>788</v>
      </c>
      <c r="U16" t="s">
        <v>789</v>
      </c>
      <c r="V16" t="s">
        <v>790</v>
      </c>
      <c r="W16" t="s">
        <v>791</v>
      </c>
      <c r="X16" t="s">
        <v>792</v>
      </c>
      <c r="Y16" t="s">
        <v>793</v>
      </c>
      <c r="Z16" t="s">
        <v>794</v>
      </c>
      <c r="AA16" t="s">
        <v>795</v>
      </c>
      <c r="AB16" t="s">
        <v>796</v>
      </c>
      <c r="AC16" t="s">
        <v>797</v>
      </c>
      <c r="AD16" t="s">
        <v>798</v>
      </c>
      <c r="AE16" t="s">
        <v>799</v>
      </c>
      <c r="AF16" t="s">
        <v>800</v>
      </c>
      <c r="AG16" t="s">
        <v>801</v>
      </c>
      <c r="AH16" t="s">
        <v>802</v>
      </c>
      <c r="AI16" t="s">
        <v>803</v>
      </c>
      <c r="AJ16" t="s">
        <v>804</v>
      </c>
      <c r="AK16" t="s">
        <v>805</v>
      </c>
      <c r="AL16" t="s">
        <v>806</v>
      </c>
    </row>
    <row r="17" spans="1:38" x14ac:dyDescent="0.35">
      <c r="A17" s="1" t="s">
        <v>807</v>
      </c>
      <c r="B17" t="s">
        <v>808</v>
      </c>
      <c r="C17" t="s">
        <v>809</v>
      </c>
      <c r="D17" t="s">
        <v>810</v>
      </c>
      <c r="E17" t="s">
        <v>811</v>
      </c>
      <c r="F17" t="s">
        <v>812</v>
      </c>
      <c r="G17" t="s">
        <v>813</v>
      </c>
      <c r="H17" t="s">
        <v>814</v>
      </c>
      <c r="I17" t="s">
        <v>815</v>
      </c>
      <c r="J17" t="s">
        <v>816</v>
      </c>
      <c r="K17" t="s">
        <v>817</v>
      </c>
      <c r="L17" t="s">
        <v>818</v>
      </c>
      <c r="M17" t="s">
        <v>819</v>
      </c>
      <c r="N17" t="s">
        <v>820</v>
      </c>
      <c r="O17" t="s">
        <v>821</v>
      </c>
      <c r="P17" t="s">
        <v>822</v>
      </c>
      <c r="Q17" t="s">
        <v>823</v>
      </c>
      <c r="R17" t="s">
        <v>824</v>
      </c>
      <c r="S17" t="s">
        <v>825</v>
      </c>
      <c r="T17" t="s">
        <v>826</v>
      </c>
      <c r="U17" t="s">
        <v>827</v>
      </c>
      <c r="V17" t="s">
        <v>828</v>
      </c>
      <c r="W17" t="s">
        <v>829</v>
      </c>
      <c r="X17" t="s">
        <v>830</v>
      </c>
      <c r="Y17" t="s">
        <v>831</v>
      </c>
      <c r="Z17" t="s">
        <v>832</v>
      </c>
      <c r="AA17" t="s">
        <v>833</v>
      </c>
      <c r="AB17" t="s">
        <v>834</v>
      </c>
      <c r="AC17" t="s">
        <v>835</v>
      </c>
      <c r="AD17" t="s">
        <v>836</v>
      </c>
      <c r="AE17" t="s">
        <v>837</v>
      </c>
      <c r="AF17" t="s">
        <v>838</v>
      </c>
      <c r="AG17" t="s">
        <v>839</v>
      </c>
      <c r="AH17" t="s">
        <v>840</v>
      </c>
      <c r="AI17" t="s">
        <v>841</v>
      </c>
      <c r="AJ17" t="s">
        <v>842</v>
      </c>
      <c r="AK17" t="s">
        <v>843</v>
      </c>
      <c r="AL17" t="s">
        <v>844</v>
      </c>
    </row>
    <row r="18" spans="1:38" x14ac:dyDescent="0.35">
      <c r="A18" s="1" t="s">
        <v>845</v>
      </c>
      <c r="B18" t="s">
        <v>846</v>
      </c>
      <c r="C18" t="s">
        <v>847</v>
      </c>
      <c r="D18" t="s">
        <v>848</v>
      </c>
      <c r="E18" t="s">
        <v>849</v>
      </c>
      <c r="F18" t="s">
        <v>850</v>
      </c>
      <c r="G18" t="s">
        <v>851</v>
      </c>
      <c r="H18" t="s">
        <v>852</v>
      </c>
      <c r="I18" t="s">
        <v>853</v>
      </c>
      <c r="J18" t="s">
        <v>854</v>
      </c>
      <c r="K18" t="s">
        <v>855</v>
      </c>
      <c r="L18" t="s">
        <v>856</v>
      </c>
      <c r="M18" t="s">
        <v>857</v>
      </c>
      <c r="N18" t="s">
        <v>858</v>
      </c>
      <c r="O18" t="s">
        <v>859</v>
      </c>
      <c r="P18" t="s">
        <v>860</v>
      </c>
      <c r="Q18" t="s">
        <v>861</v>
      </c>
      <c r="R18" t="s">
        <v>862</v>
      </c>
      <c r="S18" t="s">
        <v>863</v>
      </c>
      <c r="T18" t="s">
        <v>864</v>
      </c>
      <c r="U18" t="s">
        <v>865</v>
      </c>
      <c r="V18" t="s">
        <v>866</v>
      </c>
      <c r="W18" t="s">
        <v>867</v>
      </c>
      <c r="X18" t="s">
        <v>868</v>
      </c>
      <c r="Y18" t="s">
        <v>869</v>
      </c>
      <c r="Z18" t="s">
        <v>870</v>
      </c>
      <c r="AA18" t="s">
        <v>871</v>
      </c>
      <c r="AB18" t="s">
        <v>872</v>
      </c>
      <c r="AC18" t="s">
        <v>873</v>
      </c>
      <c r="AD18" t="s">
        <v>874</v>
      </c>
      <c r="AE18" t="s">
        <v>875</v>
      </c>
      <c r="AF18" t="s">
        <v>876</v>
      </c>
      <c r="AG18" t="s">
        <v>877</v>
      </c>
      <c r="AH18" t="s">
        <v>878</v>
      </c>
      <c r="AI18" t="s">
        <v>879</v>
      </c>
      <c r="AJ18" t="s">
        <v>880</v>
      </c>
      <c r="AK18" t="s">
        <v>881</v>
      </c>
      <c r="AL18" t="s">
        <v>882</v>
      </c>
    </row>
    <row r="19" spans="1:38" x14ac:dyDescent="0.35">
      <c r="A19" s="1" t="s">
        <v>883</v>
      </c>
      <c r="B19" t="s">
        <v>884</v>
      </c>
      <c r="C19" t="s">
        <v>885</v>
      </c>
      <c r="D19" t="s">
        <v>886</v>
      </c>
      <c r="E19" t="s">
        <v>887</v>
      </c>
      <c r="F19" t="s">
        <v>888</v>
      </c>
      <c r="G19" t="s">
        <v>889</v>
      </c>
      <c r="H19" t="s">
        <v>890</v>
      </c>
      <c r="I19" t="s">
        <v>891</v>
      </c>
      <c r="J19" t="s">
        <v>892</v>
      </c>
      <c r="K19" t="s">
        <v>893</v>
      </c>
      <c r="L19" t="s">
        <v>894</v>
      </c>
      <c r="M19" t="s">
        <v>895</v>
      </c>
      <c r="N19" t="s">
        <v>896</v>
      </c>
      <c r="O19" t="s">
        <v>897</v>
      </c>
      <c r="P19" t="s">
        <v>898</v>
      </c>
      <c r="Q19" t="s">
        <v>899</v>
      </c>
      <c r="R19" t="s">
        <v>900</v>
      </c>
      <c r="S19" t="s">
        <v>901</v>
      </c>
      <c r="T19" t="s">
        <v>902</v>
      </c>
      <c r="U19" t="s">
        <v>903</v>
      </c>
      <c r="V19" t="s">
        <v>904</v>
      </c>
      <c r="W19" t="s">
        <v>905</v>
      </c>
      <c r="X19" t="s">
        <v>906</v>
      </c>
      <c r="Y19" t="s">
        <v>907</v>
      </c>
      <c r="Z19" t="s">
        <v>908</v>
      </c>
      <c r="AA19" t="s">
        <v>909</v>
      </c>
      <c r="AB19" t="s">
        <v>910</v>
      </c>
      <c r="AC19" t="s">
        <v>911</v>
      </c>
      <c r="AD19" t="s">
        <v>896</v>
      </c>
      <c r="AE19" t="s">
        <v>912</v>
      </c>
      <c r="AF19" t="s">
        <v>913</v>
      </c>
      <c r="AG19" t="s">
        <v>914</v>
      </c>
      <c r="AH19" t="s">
        <v>915</v>
      </c>
      <c r="AI19" t="s">
        <v>916</v>
      </c>
      <c r="AJ19" t="s">
        <v>917</v>
      </c>
      <c r="AK19" t="s">
        <v>918</v>
      </c>
      <c r="AL19" t="s">
        <v>919</v>
      </c>
    </row>
    <row r="20" spans="1:38" x14ac:dyDescent="0.35">
      <c r="A20" s="1" t="s">
        <v>920</v>
      </c>
      <c r="B20" t="s">
        <v>921</v>
      </c>
      <c r="C20" t="s">
        <v>922</v>
      </c>
      <c r="D20" t="s">
        <v>923</v>
      </c>
      <c r="E20" t="s">
        <v>924</v>
      </c>
      <c r="F20" t="s">
        <v>925</v>
      </c>
      <c r="G20" t="s">
        <v>926</v>
      </c>
      <c r="H20" t="s">
        <v>927</v>
      </c>
      <c r="I20" t="s">
        <v>928</v>
      </c>
      <c r="J20" t="s">
        <v>929</v>
      </c>
      <c r="K20" t="s">
        <v>930</v>
      </c>
      <c r="L20" t="s">
        <v>931</v>
      </c>
      <c r="M20" t="s">
        <v>932</v>
      </c>
      <c r="N20" t="s">
        <v>933</v>
      </c>
      <c r="O20" t="s">
        <v>934</v>
      </c>
      <c r="P20" t="s">
        <v>935</v>
      </c>
      <c r="Q20" t="s">
        <v>936</v>
      </c>
      <c r="R20" t="s">
        <v>937</v>
      </c>
      <c r="S20" t="s">
        <v>938</v>
      </c>
      <c r="T20" t="s">
        <v>939</v>
      </c>
      <c r="U20" t="s">
        <v>940</v>
      </c>
      <c r="V20" t="s">
        <v>941</v>
      </c>
      <c r="W20" t="s">
        <v>942</v>
      </c>
      <c r="X20" t="s">
        <v>943</v>
      </c>
      <c r="Y20" t="s">
        <v>944</v>
      </c>
      <c r="Z20" t="s">
        <v>945</v>
      </c>
      <c r="AA20" t="s">
        <v>946</v>
      </c>
      <c r="AB20" t="s">
        <v>947</v>
      </c>
      <c r="AC20" t="s">
        <v>948</v>
      </c>
      <c r="AD20" t="s">
        <v>949</v>
      </c>
      <c r="AE20" t="s">
        <v>950</v>
      </c>
      <c r="AF20" t="s">
        <v>951</v>
      </c>
      <c r="AG20" t="s">
        <v>952</v>
      </c>
      <c r="AH20" t="s">
        <v>953</v>
      </c>
      <c r="AI20" t="s">
        <v>954</v>
      </c>
      <c r="AJ20" t="s">
        <v>955</v>
      </c>
      <c r="AK20" t="s">
        <v>956</v>
      </c>
      <c r="AL20" t="s">
        <v>957</v>
      </c>
    </row>
    <row r="21" spans="1:38" x14ac:dyDescent="0.35">
      <c r="A21" s="1" t="s">
        <v>958</v>
      </c>
      <c r="B21" t="s">
        <v>959</v>
      </c>
      <c r="C21" t="s">
        <v>960</v>
      </c>
      <c r="D21" t="s">
        <v>961</v>
      </c>
      <c r="E21" t="s">
        <v>962</v>
      </c>
      <c r="F21" t="s">
        <v>963</v>
      </c>
      <c r="G21" t="s">
        <v>964</v>
      </c>
      <c r="H21" t="s">
        <v>965</v>
      </c>
      <c r="I21" t="s">
        <v>966</v>
      </c>
      <c r="J21" t="s">
        <v>967</v>
      </c>
      <c r="K21" t="s">
        <v>968</v>
      </c>
      <c r="L21" t="s">
        <v>969</v>
      </c>
      <c r="M21" t="s">
        <v>970</v>
      </c>
      <c r="N21" t="s">
        <v>971</v>
      </c>
      <c r="O21" t="s">
        <v>972</v>
      </c>
      <c r="P21" t="s">
        <v>973</v>
      </c>
      <c r="Q21" t="s">
        <v>974</v>
      </c>
      <c r="R21" t="s">
        <v>975</v>
      </c>
      <c r="S21" t="s">
        <v>976</v>
      </c>
      <c r="T21" t="s">
        <v>977</v>
      </c>
      <c r="U21" t="s">
        <v>978</v>
      </c>
      <c r="V21" t="s">
        <v>979</v>
      </c>
      <c r="W21" t="s">
        <v>980</v>
      </c>
      <c r="X21" t="s">
        <v>981</v>
      </c>
      <c r="Y21" t="s">
        <v>982</v>
      </c>
      <c r="Z21" t="s">
        <v>983</v>
      </c>
      <c r="AA21" t="s">
        <v>984</v>
      </c>
      <c r="AB21" t="s">
        <v>985</v>
      </c>
      <c r="AC21" t="s">
        <v>986</v>
      </c>
      <c r="AD21" t="s">
        <v>987</v>
      </c>
      <c r="AE21" t="s">
        <v>988</v>
      </c>
      <c r="AF21" t="s">
        <v>989</v>
      </c>
      <c r="AG21" t="s">
        <v>990</v>
      </c>
      <c r="AH21" t="s">
        <v>991</v>
      </c>
      <c r="AI21" t="s">
        <v>992</v>
      </c>
      <c r="AJ21" t="s">
        <v>993</v>
      </c>
      <c r="AK21" t="s">
        <v>994</v>
      </c>
      <c r="AL21" t="s">
        <v>995</v>
      </c>
    </row>
    <row r="22" spans="1:38" x14ac:dyDescent="0.35">
      <c r="A22" s="1" t="s">
        <v>996</v>
      </c>
      <c r="B22" t="s">
        <v>997</v>
      </c>
      <c r="C22" t="s">
        <v>998</v>
      </c>
      <c r="D22" t="s">
        <v>999</v>
      </c>
      <c r="E22" t="s">
        <v>1000</v>
      </c>
      <c r="F22" t="s">
        <v>1001</v>
      </c>
      <c r="G22" t="s">
        <v>1002</v>
      </c>
      <c r="H22" t="s">
        <v>1003</v>
      </c>
      <c r="I22" t="s">
        <v>893</v>
      </c>
      <c r="J22" t="s">
        <v>1004</v>
      </c>
      <c r="K22" t="s">
        <v>1005</v>
      </c>
      <c r="L22" t="s">
        <v>1006</v>
      </c>
      <c r="M22" t="s">
        <v>1007</v>
      </c>
      <c r="N22" t="s">
        <v>1008</v>
      </c>
      <c r="O22" t="s">
        <v>1009</v>
      </c>
      <c r="P22" t="s">
        <v>1010</v>
      </c>
      <c r="Q22" t="s">
        <v>1011</v>
      </c>
      <c r="R22" t="s">
        <v>1012</v>
      </c>
      <c r="S22" t="s">
        <v>1013</v>
      </c>
      <c r="T22" t="s">
        <v>1014</v>
      </c>
      <c r="U22" t="s">
        <v>1015</v>
      </c>
      <c r="V22" t="s">
        <v>1016</v>
      </c>
      <c r="W22" t="s">
        <v>1017</v>
      </c>
      <c r="X22" t="s">
        <v>1018</v>
      </c>
      <c r="Y22" t="s">
        <v>1019</v>
      </c>
      <c r="Z22" t="s">
        <v>1020</v>
      </c>
      <c r="AA22" t="s">
        <v>1021</v>
      </c>
      <c r="AB22" t="s">
        <v>1022</v>
      </c>
      <c r="AC22" t="s">
        <v>1023</v>
      </c>
      <c r="AD22" t="s">
        <v>1024</v>
      </c>
      <c r="AE22" t="s">
        <v>1025</v>
      </c>
      <c r="AF22" t="s">
        <v>1026</v>
      </c>
      <c r="AG22" t="s">
        <v>1027</v>
      </c>
      <c r="AH22" t="s">
        <v>1028</v>
      </c>
      <c r="AI22" t="s">
        <v>1029</v>
      </c>
      <c r="AJ22" t="s">
        <v>890</v>
      </c>
      <c r="AK22" t="s">
        <v>1030</v>
      </c>
      <c r="AL22" t="s">
        <v>1031</v>
      </c>
    </row>
    <row r="23" spans="1:38" x14ac:dyDescent="0.35">
      <c r="A23" s="1" t="s">
        <v>1032</v>
      </c>
      <c r="B23" t="s">
        <v>1033</v>
      </c>
      <c r="C23" t="s">
        <v>1034</v>
      </c>
      <c r="D23" t="s">
        <v>1035</v>
      </c>
      <c r="E23" t="s">
        <v>1036</v>
      </c>
      <c r="F23" t="s">
        <v>1037</v>
      </c>
      <c r="G23" t="s">
        <v>1038</v>
      </c>
      <c r="H23" t="s">
        <v>1039</v>
      </c>
      <c r="I23" t="s">
        <v>1040</v>
      </c>
      <c r="J23" t="s">
        <v>1041</v>
      </c>
      <c r="K23" t="s">
        <v>1042</v>
      </c>
      <c r="L23" t="s">
        <v>1043</v>
      </c>
      <c r="M23" t="s">
        <v>1044</v>
      </c>
      <c r="N23" t="s">
        <v>1045</v>
      </c>
      <c r="O23" t="s">
        <v>1046</v>
      </c>
      <c r="P23" t="s">
        <v>1047</v>
      </c>
      <c r="Q23" t="s">
        <v>1048</v>
      </c>
      <c r="R23" t="s">
        <v>1049</v>
      </c>
      <c r="S23" t="s">
        <v>1050</v>
      </c>
      <c r="T23" t="s">
        <v>1051</v>
      </c>
      <c r="U23" t="s">
        <v>1052</v>
      </c>
      <c r="V23" t="s">
        <v>1053</v>
      </c>
      <c r="W23" t="s">
        <v>1054</v>
      </c>
      <c r="X23" t="s">
        <v>1055</v>
      </c>
      <c r="Y23" t="s">
        <v>1056</v>
      </c>
      <c r="Z23" t="s">
        <v>1057</v>
      </c>
      <c r="AA23" t="s">
        <v>1058</v>
      </c>
      <c r="AB23" t="s">
        <v>1059</v>
      </c>
      <c r="AC23" t="s">
        <v>1060</v>
      </c>
      <c r="AD23" t="s">
        <v>1061</v>
      </c>
      <c r="AE23" t="s">
        <v>1062</v>
      </c>
      <c r="AF23" t="s">
        <v>1063</v>
      </c>
      <c r="AG23" t="s">
        <v>1064</v>
      </c>
      <c r="AH23" t="s">
        <v>1065</v>
      </c>
      <c r="AI23" t="s">
        <v>1066</v>
      </c>
      <c r="AJ23" t="s">
        <v>1067</v>
      </c>
      <c r="AK23" t="s">
        <v>1068</v>
      </c>
      <c r="AL23" t="s">
        <v>1069</v>
      </c>
    </row>
    <row r="24" spans="1:38" x14ac:dyDescent="0.35">
      <c r="A24" s="1" t="s">
        <v>1070</v>
      </c>
      <c r="B24" t="s">
        <v>1071</v>
      </c>
      <c r="C24" t="s">
        <v>1072</v>
      </c>
      <c r="D24" t="s">
        <v>1073</v>
      </c>
      <c r="E24" t="s">
        <v>1074</v>
      </c>
      <c r="F24" t="s">
        <v>1075</v>
      </c>
      <c r="G24" t="s">
        <v>1076</v>
      </c>
      <c r="H24" t="s">
        <v>1077</v>
      </c>
      <c r="I24" t="s">
        <v>1078</v>
      </c>
      <c r="J24" t="s">
        <v>1079</v>
      </c>
      <c r="K24" t="s">
        <v>1080</v>
      </c>
      <c r="L24" t="s">
        <v>1081</v>
      </c>
      <c r="M24" t="s">
        <v>1082</v>
      </c>
      <c r="N24" t="s">
        <v>1083</v>
      </c>
      <c r="O24" t="s">
        <v>1084</v>
      </c>
      <c r="P24" t="s">
        <v>1085</v>
      </c>
      <c r="Q24" t="s">
        <v>1086</v>
      </c>
      <c r="R24" t="s">
        <v>1087</v>
      </c>
      <c r="S24" t="s">
        <v>1088</v>
      </c>
      <c r="T24" t="s">
        <v>1089</v>
      </c>
      <c r="U24" t="s">
        <v>1090</v>
      </c>
      <c r="V24" t="s">
        <v>1091</v>
      </c>
      <c r="W24" t="s">
        <v>244</v>
      </c>
      <c r="X24" t="s">
        <v>245</v>
      </c>
      <c r="Y24" t="s">
        <v>246</v>
      </c>
      <c r="Z24" t="s">
        <v>247</v>
      </c>
      <c r="AA24" t="s">
        <v>248</v>
      </c>
      <c r="AB24" t="s">
        <v>249</v>
      </c>
      <c r="AC24" t="s">
        <v>250</v>
      </c>
      <c r="AD24" t="s">
        <v>251</v>
      </c>
      <c r="AE24" t="s">
        <v>252</v>
      </c>
      <c r="AF24" t="s">
        <v>253</v>
      </c>
      <c r="AG24" t="s">
        <v>254</v>
      </c>
      <c r="AH24" t="s">
        <v>255</v>
      </c>
      <c r="AI24" t="s">
        <v>256</v>
      </c>
      <c r="AJ24" t="s">
        <v>257</v>
      </c>
      <c r="AK24" t="s">
        <v>258</v>
      </c>
      <c r="AL24" t="s">
        <v>259</v>
      </c>
    </row>
    <row r="25" spans="1:38" x14ac:dyDescent="0.35">
      <c r="A25" s="1" t="s">
        <v>1092</v>
      </c>
      <c r="B25" t="s">
        <v>1093</v>
      </c>
      <c r="C25" t="s">
        <v>1094</v>
      </c>
      <c r="D25" t="s">
        <v>1095</v>
      </c>
      <c r="E25" t="s">
        <v>1096</v>
      </c>
      <c r="F25" t="s">
        <v>1097</v>
      </c>
      <c r="G25" t="s">
        <v>1098</v>
      </c>
      <c r="H25" t="s">
        <v>1099</v>
      </c>
      <c r="I25" t="s">
        <v>1100</v>
      </c>
      <c r="J25" t="s">
        <v>1101</v>
      </c>
      <c r="K25" t="s">
        <v>1102</v>
      </c>
      <c r="L25" t="s">
        <v>1103</v>
      </c>
      <c r="M25" t="s">
        <v>1104</v>
      </c>
      <c r="N25" t="s">
        <v>1105</v>
      </c>
      <c r="O25" t="s">
        <v>1095</v>
      </c>
      <c r="P25" t="s">
        <v>1106</v>
      </c>
      <c r="Q25" t="s">
        <v>1107</v>
      </c>
      <c r="R25" t="s">
        <v>1108</v>
      </c>
      <c r="S25" t="s">
        <v>1109</v>
      </c>
      <c r="T25" t="s">
        <v>1110</v>
      </c>
      <c r="U25" t="s">
        <v>1111</v>
      </c>
      <c r="V25" t="s">
        <v>1112</v>
      </c>
      <c r="W25" t="s">
        <v>1113</v>
      </c>
      <c r="X25" t="s">
        <v>1114</v>
      </c>
      <c r="Y25" t="s">
        <v>1115</v>
      </c>
      <c r="Z25" t="s">
        <v>1116</v>
      </c>
      <c r="AA25" t="s">
        <v>1117</v>
      </c>
      <c r="AB25" t="s">
        <v>1110</v>
      </c>
      <c r="AC25" t="s">
        <v>1118</v>
      </c>
      <c r="AD25" t="s">
        <v>1119</v>
      </c>
      <c r="AE25" t="s">
        <v>1120</v>
      </c>
      <c r="AF25" t="s">
        <v>1121</v>
      </c>
      <c r="AG25" t="s">
        <v>1122</v>
      </c>
      <c r="AH25" t="s">
        <v>1123</v>
      </c>
      <c r="AI25" t="s">
        <v>1124</v>
      </c>
      <c r="AJ25" t="s">
        <v>1125</v>
      </c>
      <c r="AK25" t="s">
        <v>1126</v>
      </c>
      <c r="AL25" t="s">
        <v>1127</v>
      </c>
    </row>
    <row r="26" spans="1:38" x14ac:dyDescent="0.35">
      <c r="A26" s="1" t="s">
        <v>1128</v>
      </c>
      <c r="B26" t="s">
        <v>1129</v>
      </c>
      <c r="C26" t="s">
        <v>1130</v>
      </c>
      <c r="D26" t="s">
        <v>1131</v>
      </c>
      <c r="E26" t="s">
        <v>1132</v>
      </c>
      <c r="F26" t="s">
        <v>1133</v>
      </c>
      <c r="G26" t="s">
        <v>1132</v>
      </c>
      <c r="H26" t="s">
        <v>1134</v>
      </c>
      <c r="I26" t="s">
        <v>1135</v>
      </c>
      <c r="J26" t="s">
        <v>1136</v>
      </c>
      <c r="K26" t="s">
        <v>1137</v>
      </c>
      <c r="L26" t="s">
        <v>83</v>
      </c>
      <c r="M26" t="s">
        <v>1138</v>
      </c>
      <c r="N26" t="s">
        <v>1139</v>
      </c>
      <c r="O26" t="s">
        <v>1140</v>
      </c>
      <c r="P26" t="s">
        <v>1141</v>
      </c>
      <c r="Q26" t="s">
        <v>1142</v>
      </c>
      <c r="R26" t="s">
        <v>1143</v>
      </c>
      <c r="S26" t="s">
        <v>1144</v>
      </c>
      <c r="T26" t="s">
        <v>1145</v>
      </c>
      <c r="U26" t="s">
        <v>1146</v>
      </c>
      <c r="V26" t="s">
        <v>1147</v>
      </c>
      <c r="W26" t="s">
        <v>48</v>
      </c>
      <c r="X26" t="s">
        <v>49</v>
      </c>
      <c r="Y26" t="s">
        <v>50</v>
      </c>
      <c r="Z26" t="s">
        <v>51</v>
      </c>
      <c r="AA26" t="s">
        <v>52</v>
      </c>
      <c r="AB26" t="s">
        <v>53</v>
      </c>
      <c r="AC26" t="s">
        <v>54</v>
      </c>
      <c r="AD26" t="s">
        <v>55</v>
      </c>
      <c r="AE26" t="s">
        <v>56</v>
      </c>
      <c r="AF26" t="s">
        <v>57</v>
      </c>
      <c r="AG26" t="s">
        <v>58</v>
      </c>
      <c r="AH26" t="s">
        <v>59</v>
      </c>
      <c r="AI26" t="s">
        <v>1148</v>
      </c>
      <c r="AJ26" t="s">
        <v>1149</v>
      </c>
      <c r="AK26" t="s">
        <v>62</v>
      </c>
      <c r="AL26" t="s">
        <v>63</v>
      </c>
    </row>
    <row r="27" spans="1:38" x14ac:dyDescent="0.35">
      <c r="A27" s="1" t="s">
        <v>1150</v>
      </c>
      <c r="B27" t="s">
        <v>1129</v>
      </c>
      <c r="C27" t="s">
        <v>1130</v>
      </c>
      <c r="D27" t="s">
        <v>1131</v>
      </c>
      <c r="E27" t="s">
        <v>1132</v>
      </c>
      <c r="F27" t="s">
        <v>1133</v>
      </c>
      <c r="G27" t="s">
        <v>1132</v>
      </c>
      <c r="H27" t="s">
        <v>1134</v>
      </c>
      <c r="I27" t="s">
        <v>1135</v>
      </c>
      <c r="J27" t="s">
        <v>1151</v>
      </c>
      <c r="K27" t="s">
        <v>1137</v>
      </c>
      <c r="L27" t="s">
        <v>83</v>
      </c>
      <c r="M27" t="s">
        <v>1138</v>
      </c>
      <c r="N27" t="s">
        <v>1144</v>
      </c>
      <c r="O27" t="s">
        <v>83</v>
      </c>
      <c r="P27" t="s">
        <v>1152</v>
      </c>
      <c r="Q27" t="s">
        <v>1153</v>
      </c>
      <c r="R27" t="s">
        <v>1154</v>
      </c>
      <c r="S27" t="s">
        <v>1155</v>
      </c>
      <c r="T27" t="s">
        <v>1156</v>
      </c>
      <c r="U27" t="s">
        <v>1157</v>
      </c>
      <c r="V27" t="s">
        <v>1158</v>
      </c>
      <c r="W27" t="s">
        <v>1159</v>
      </c>
      <c r="X27" t="s">
        <v>1160</v>
      </c>
      <c r="Y27" t="s">
        <v>1161</v>
      </c>
      <c r="Z27" t="s">
        <v>1162</v>
      </c>
      <c r="AA27" t="s">
        <v>1163</v>
      </c>
      <c r="AB27" t="s">
        <v>1164</v>
      </c>
      <c r="AC27" t="s">
        <v>54</v>
      </c>
      <c r="AD27" t="s">
        <v>55</v>
      </c>
      <c r="AE27" t="s">
        <v>56</v>
      </c>
      <c r="AF27" t="s">
        <v>57</v>
      </c>
      <c r="AG27" t="s">
        <v>58</v>
      </c>
      <c r="AH27" t="s">
        <v>59</v>
      </c>
      <c r="AI27" t="s">
        <v>1148</v>
      </c>
      <c r="AJ27" t="s">
        <v>1149</v>
      </c>
      <c r="AK27" t="s">
        <v>62</v>
      </c>
      <c r="AL27" t="s">
        <v>63</v>
      </c>
    </row>
    <row r="28" spans="1:38" x14ac:dyDescent="0.35">
      <c r="A28" s="1" t="s">
        <v>1165</v>
      </c>
      <c r="B28" t="s">
        <v>1166</v>
      </c>
      <c r="C28" t="s">
        <v>1167</v>
      </c>
      <c r="D28" t="s">
        <v>1168</v>
      </c>
      <c r="E28" t="s">
        <v>1169</v>
      </c>
      <c r="F28" t="s">
        <v>1170</v>
      </c>
      <c r="G28" t="s">
        <v>1171</v>
      </c>
      <c r="H28" t="s">
        <v>1172</v>
      </c>
      <c r="I28" t="s">
        <v>1173</v>
      </c>
      <c r="J28" t="s">
        <v>1174</v>
      </c>
      <c r="K28" t="s">
        <v>1175</v>
      </c>
      <c r="L28" t="s">
        <v>1176</v>
      </c>
      <c r="M28" t="s">
        <v>1177</v>
      </c>
      <c r="N28" t="s">
        <v>1178</v>
      </c>
      <c r="O28" t="s">
        <v>1179</v>
      </c>
      <c r="P28" t="s">
        <v>1180</v>
      </c>
      <c r="Q28" t="s">
        <v>1181</v>
      </c>
      <c r="R28" t="s">
        <v>1182</v>
      </c>
      <c r="S28" t="s">
        <v>1183</v>
      </c>
      <c r="T28" t="s">
        <v>1184</v>
      </c>
      <c r="U28" t="s">
        <v>1185</v>
      </c>
      <c r="V28" t="s">
        <v>1186</v>
      </c>
      <c r="W28" t="s">
        <v>136</v>
      </c>
      <c r="X28" t="s">
        <v>137</v>
      </c>
      <c r="Y28" t="s">
        <v>138</v>
      </c>
      <c r="Z28" t="s">
        <v>139</v>
      </c>
      <c r="AA28" t="s">
        <v>140</v>
      </c>
      <c r="AB28" t="s">
        <v>141</v>
      </c>
      <c r="AC28" t="s">
        <v>142</v>
      </c>
      <c r="AD28" t="s">
        <v>143</v>
      </c>
      <c r="AE28" t="s">
        <v>144</v>
      </c>
      <c r="AF28" t="s">
        <v>145</v>
      </c>
      <c r="AG28" t="s">
        <v>146</v>
      </c>
      <c r="AH28" t="s">
        <v>147</v>
      </c>
      <c r="AI28" t="s">
        <v>148</v>
      </c>
      <c r="AJ28" t="s">
        <v>149</v>
      </c>
      <c r="AK28" t="s">
        <v>150</v>
      </c>
      <c r="AL28" t="s">
        <v>150</v>
      </c>
    </row>
    <row r="29" spans="1:38" x14ac:dyDescent="0.35">
      <c r="A29" s="1" t="s">
        <v>1187</v>
      </c>
      <c r="B29" t="s">
        <v>1166</v>
      </c>
      <c r="C29" t="s">
        <v>1167</v>
      </c>
      <c r="D29" t="s">
        <v>1168</v>
      </c>
      <c r="E29" t="s">
        <v>1169</v>
      </c>
      <c r="F29" t="s">
        <v>1170</v>
      </c>
      <c r="G29" t="s">
        <v>1171</v>
      </c>
      <c r="H29" t="s">
        <v>1172</v>
      </c>
      <c r="I29" t="s">
        <v>1173</v>
      </c>
      <c r="J29" t="s">
        <v>1188</v>
      </c>
      <c r="K29" t="s">
        <v>1189</v>
      </c>
      <c r="L29" t="s">
        <v>1171</v>
      </c>
      <c r="M29" t="s">
        <v>1190</v>
      </c>
      <c r="N29" t="s">
        <v>1191</v>
      </c>
      <c r="O29" t="s">
        <v>1192</v>
      </c>
      <c r="P29" t="s">
        <v>1193</v>
      </c>
      <c r="Q29" t="s">
        <v>1194</v>
      </c>
      <c r="R29" t="s">
        <v>1195</v>
      </c>
      <c r="S29" t="s">
        <v>1196</v>
      </c>
      <c r="T29" t="s">
        <v>1197</v>
      </c>
      <c r="U29" t="s">
        <v>1198</v>
      </c>
      <c r="V29" t="s">
        <v>1199</v>
      </c>
      <c r="W29" t="s">
        <v>1200</v>
      </c>
      <c r="X29" t="s">
        <v>1201</v>
      </c>
      <c r="Y29" t="s">
        <v>1202</v>
      </c>
      <c r="Z29" t="s">
        <v>1203</v>
      </c>
      <c r="AA29" t="s">
        <v>1204</v>
      </c>
      <c r="AB29" t="s">
        <v>1205</v>
      </c>
      <c r="AC29" t="s">
        <v>142</v>
      </c>
      <c r="AD29" t="s">
        <v>143</v>
      </c>
      <c r="AE29" t="s">
        <v>144</v>
      </c>
      <c r="AF29" t="s">
        <v>145</v>
      </c>
      <c r="AG29" t="s">
        <v>146</v>
      </c>
      <c r="AH29" t="s">
        <v>147</v>
      </c>
      <c r="AI29" t="s">
        <v>148</v>
      </c>
      <c r="AJ29" t="s">
        <v>1206</v>
      </c>
      <c r="AK29" t="s">
        <v>150</v>
      </c>
      <c r="AL29" t="s">
        <v>150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40"/>
  <sheetViews>
    <sheetView workbookViewId="0"/>
  </sheetViews>
  <sheetFormatPr defaultRowHeight="14.5" x14ac:dyDescent="0.35"/>
  <sheetData>
    <row r="1" spans="1:38" x14ac:dyDescent="0.3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c r="P1" s="1" t="s">
        <v>437</v>
      </c>
      <c r="Q1" s="1" t="s">
        <v>438</v>
      </c>
      <c r="R1" s="1" t="s">
        <v>439</v>
      </c>
      <c r="S1" s="1" t="s">
        <v>440</v>
      </c>
      <c r="T1" s="1" t="s">
        <v>441</v>
      </c>
      <c r="U1" s="1" t="s">
        <v>442</v>
      </c>
      <c r="V1" s="1" t="s">
        <v>443</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row>
    <row r="2" spans="1:38" x14ac:dyDescent="0.35">
      <c r="A2" s="1" t="s">
        <v>1207</v>
      </c>
      <c r="B2" t="s">
        <v>153</v>
      </c>
      <c r="C2" t="s">
        <v>153</v>
      </c>
      <c r="D2" t="s">
        <v>153</v>
      </c>
      <c r="E2" t="s">
        <v>153</v>
      </c>
      <c r="F2" t="s">
        <v>153</v>
      </c>
      <c r="G2" t="s">
        <v>153</v>
      </c>
      <c r="H2" t="s">
        <v>153</v>
      </c>
      <c r="I2" t="s">
        <v>153</v>
      </c>
      <c r="J2" t="s">
        <v>153</v>
      </c>
      <c r="K2" t="s">
        <v>1208</v>
      </c>
      <c r="L2" t="s">
        <v>1209</v>
      </c>
      <c r="M2" t="s">
        <v>1210</v>
      </c>
      <c r="N2" t="s">
        <v>1211</v>
      </c>
      <c r="O2" t="s">
        <v>1212</v>
      </c>
      <c r="P2" t="s">
        <v>1213</v>
      </c>
      <c r="Q2" t="s">
        <v>1214</v>
      </c>
      <c r="R2" t="s">
        <v>1215</v>
      </c>
      <c r="S2" t="s">
        <v>1216</v>
      </c>
      <c r="T2" t="s">
        <v>1217</v>
      </c>
      <c r="U2" t="s">
        <v>1218</v>
      </c>
      <c r="V2" t="s">
        <v>1219</v>
      </c>
      <c r="W2" t="s">
        <v>1220</v>
      </c>
      <c r="X2" t="s">
        <v>1221</v>
      </c>
      <c r="Y2" t="s">
        <v>1222</v>
      </c>
      <c r="Z2" t="s">
        <v>1223</v>
      </c>
      <c r="AA2" t="s">
        <v>1224</v>
      </c>
      <c r="AB2" t="s">
        <v>1225</v>
      </c>
      <c r="AC2" t="s">
        <v>1226</v>
      </c>
      <c r="AD2" t="s">
        <v>1227</v>
      </c>
      <c r="AE2" t="s">
        <v>1228</v>
      </c>
      <c r="AF2" t="s">
        <v>1229</v>
      </c>
      <c r="AG2" t="s">
        <v>1230</v>
      </c>
      <c r="AH2" t="s">
        <v>1231</v>
      </c>
      <c r="AI2" t="s">
        <v>1232</v>
      </c>
      <c r="AJ2" t="s">
        <v>1233</v>
      </c>
      <c r="AK2" t="s">
        <v>1234</v>
      </c>
      <c r="AL2" t="s">
        <v>1235</v>
      </c>
    </row>
    <row r="3" spans="1:38" x14ac:dyDescent="0.35">
      <c r="A3" s="1" t="s">
        <v>1236</v>
      </c>
      <c r="B3" t="s">
        <v>153</v>
      </c>
      <c r="C3" t="s">
        <v>153</v>
      </c>
      <c r="D3" t="s">
        <v>153</v>
      </c>
      <c r="E3" t="s">
        <v>153</v>
      </c>
      <c r="F3" t="s">
        <v>153</v>
      </c>
      <c r="G3" t="s">
        <v>153</v>
      </c>
      <c r="H3" t="s">
        <v>153</v>
      </c>
      <c r="I3" t="s">
        <v>153</v>
      </c>
      <c r="J3" t="s">
        <v>153</v>
      </c>
      <c r="K3" t="s">
        <v>153</v>
      </c>
      <c r="L3" t="s">
        <v>153</v>
      </c>
      <c r="M3" t="s">
        <v>153</v>
      </c>
      <c r="N3" t="s">
        <v>153</v>
      </c>
      <c r="O3" t="s">
        <v>1237</v>
      </c>
      <c r="P3" t="s">
        <v>1238</v>
      </c>
      <c r="Q3" t="s">
        <v>1239</v>
      </c>
      <c r="R3" t="s">
        <v>153</v>
      </c>
      <c r="S3" t="s">
        <v>153</v>
      </c>
      <c r="T3" t="s">
        <v>153</v>
      </c>
      <c r="U3" t="s">
        <v>153</v>
      </c>
      <c r="V3" t="s">
        <v>153</v>
      </c>
      <c r="W3" t="s">
        <v>153</v>
      </c>
      <c r="X3" t="s">
        <v>1240</v>
      </c>
      <c r="Y3" t="s">
        <v>1241</v>
      </c>
      <c r="Z3" t="s">
        <v>1242</v>
      </c>
      <c r="AA3" t="s">
        <v>1243</v>
      </c>
      <c r="AB3" t="s">
        <v>153</v>
      </c>
      <c r="AC3" t="s">
        <v>153</v>
      </c>
      <c r="AD3" t="s">
        <v>153</v>
      </c>
      <c r="AE3" t="s">
        <v>153</v>
      </c>
      <c r="AF3" t="s">
        <v>153</v>
      </c>
      <c r="AG3" t="s">
        <v>153</v>
      </c>
      <c r="AH3" t="s">
        <v>153</v>
      </c>
      <c r="AI3" t="s">
        <v>153</v>
      </c>
      <c r="AJ3" t="s">
        <v>153</v>
      </c>
      <c r="AK3" t="s">
        <v>1244</v>
      </c>
      <c r="AL3" t="s">
        <v>153</v>
      </c>
    </row>
    <row r="4" spans="1:38" x14ac:dyDescent="0.35">
      <c r="A4" s="1" t="s">
        <v>1245</v>
      </c>
      <c r="B4" t="s">
        <v>153</v>
      </c>
      <c r="C4" t="s">
        <v>153</v>
      </c>
      <c r="D4" t="s">
        <v>153</v>
      </c>
      <c r="E4" t="s">
        <v>153</v>
      </c>
      <c r="F4" t="s">
        <v>153</v>
      </c>
      <c r="G4" t="s">
        <v>153</v>
      </c>
      <c r="H4" t="s">
        <v>153</v>
      </c>
      <c r="I4" t="s">
        <v>153</v>
      </c>
      <c r="J4" t="s">
        <v>153</v>
      </c>
      <c r="K4" t="s">
        <v>1208</v>
      </c>
      <c r="L4" t="s">
        <v>1209</v>
      </c>
      <c r="M4" t="s">
        <v>1210</v>
      </c>
      <c r="N4" t="s">
        <v>1211</v>
      </c>
      <c r="O4" t="s">
        <v>1246</v>
      </c>
      <c r="P4" t="s">
        <v>1247</v>
      </c>
      <c r="Q4" t="s">
        <v>1248</v>
      </c>
      <c r="R4" t="s">
        <v>1215</v>
      </c>
      <c r="S4" t="s">
        <v>1216</v>
      </c>
      <c r="T4" t="s">
        <v>1217</v>
      </c>
      <c r="U4" t="s">
        <v>1218</v>
      </c>
      <c r="V4" t="s">
        <v>1219</v>
      </c>
      <c r="W4" t="s">
        <v>1220</v>
      </c>
      <c r="X4" t="s">
        <v>1249</v>
      </c>
      <c r="Y4" t="s">
        <v>1250</v>
      </c>
      <c r="Z4" t="s">
        <v>1251</v>
      </c>
      <c r="AA4" t="s">
        <v>1252</v>
      </c>
      <c r="AB4" t="s">
        <v>1225</v>
      </c>
      <c r="AC4" t="s">
        <v>1226</v>
      </c>
      <c r="AD4" t="s">
        <v>1227</v>
      </c>
      <c r="AE4" t="s">
        <v>1228</v>
      </c>
      <c r="AF4" t="s">
        <v>1229</v>
      </c>
      <c r="AG4" t="s">
        <v>1230</v>
      </c>
      <c r="AH4" t="s">
        <v>1231</v>
      </c>
      <c r="AI4" t="s">
        <v>1232</v>
      </c>
      <c r="AJ4" t="s">
        <v>1233</v>
      </c>
      <c r="AK4" t="s">
        <v>1253</v>
      </c>
      <c r="AL4" t="s">
        <v>1235</v>
      </c>
    </row>
    <row r="5" spans="1:38" x14ac:dyDescent="0.35">
      <c r="A5" s="1" t="s">
        <v>1254</v>
      </c>
      <c r="B5" t="s">
        <v>153</v>
      </c>
      <c r="C5" t="s">
        <v>153</v>
      </c>
      <c r="D5" t="s">
        <v>153</v>
      </c>
      <c r="E5" t="s">
        <v>153</v>
      </c>
      <c r="F5" t="s">
        <v>153</v>
      </c>
      <c r="G5" t="s">
        <v>153</v>
      </c>
      <c r="H5" t="s">
        <v>153</v>
      </c>
      <c r="I5" t="s">
        <v>153</v>
      </c>
      <c r="J5" t="s">
        <v>153</v>
      </c>
      <c r="K5" t="s">
        <v>1255</v>
      </c>
      <c r="L5" t="s">
        <v>1256</v>
      </c>
      <c r="M5" t="s">
        <v>1257</v>
      </c>
      <c r="N5" t="s">
        <v>1258</v>
      </c>
      <c r="O5" t="s">
        <v>1259</v>
      </c>
      <c r="P5" t="s">
        <v>1260</v>
      </c>
      <c r="Q5" t="s">
        <v>1261</v>
      </c>
      <c r="R5" t="s">
        <v>1262</v>
      </c>
      <c r="S5" t="s">
        <v>1263</v>
      </c>
      <c r="T5" t="s">
        <v>1264</v>
      </c>
      <c r="U5" t="s">
        <v>1265</v>
      </c>
      <c r="V5" t="s">
        <v>1266</v>
      </c>
      <c r="W5" t="s">
        <v>1267</v>
      </c>
      <c r="X5" t="s">
        <v>1268</v>
      </c>
      <c r="Y5" t="s">
        <v>1269</v>
      </c>
      <c r="Z5" t="s">
        <v>1270</v>
      </c>
      <c r="AA5" t="s">
        <v>1271</v>
      </c>
      <c r="AB5" t="s">
        <v>1272</v>
      </c>
      <c r="AC5" t="s">
        <v>1273</v>
      </c>
      <c r="AD5" t="s">
        <v>1274</v>
      </c>
      <c r="AE5" t="s">
        <v>1275</v>
      </c>
      <c r="AF5" t="s">
        <v>1276</v>
      </c>
      <c r="AG5" t="s">
        <v>1277</v>
      </c>
      <c r="AH5" t="s">
        <v>1278</v>
      </c>
      <c r="AI5" t="s">
        <v>1279</v>
      </c>
      <c r="AJ5" t="s">
        <v>1280</v>
      </c>
      <c r="AK5" t="s">
        <v>1281</v>
      </c>
      <c r="AL5" t="s">
        <v>1282</v>
      </c>
    </row>
    <row r="6" spans="1:38" x14ac:dyDescent="0.35">
      <c r="A6" s="1" t="s">
        <v>1283</v>
      </c>
      <c r="B6" t="s">
        <v>153</v>
      </c>
      <c r="C6" t="s">
        <v>153</v>
      </c>
      <c r="D6" t="s">
        <v>153</v>
      </c>
      <c r="E6" t="s">
        <v>153</v>
      </c>
      <c r="F6" t="s">
        <v>153</v>
      </c>
      <c r="G6" t="s">
        <v>153</v>
      </c>
      <c r="H6" t="s">
        <v>153</v>
      </c>
      <c r="I6" t="s">
        <v>153</v>
      </c>
      <c r="J6" t="s">
        <v>153</v>
      </c>
      <c r="K6" t="s">
        <v>1284</v>
      </c>
      <c r="L6" t="s">
        <v>1285</v>
      </c>
      <c r="M6" t="s">
        <v>1286</v>
      </c>
      <c r="N6" t="s">
        <v>1287</v>
      </c>
      <c r="O6" t="s">
        <v>1288</v>
      </c>
      <c r="P6" t="s">
        <v>1289</v>
      </c>
      <c r="Q6" t="s">
        <v>762</v>
      </c>
      <c r="R6" t="s">
        <v>1290</v>
      </c>
      <c r="S6" t="s">
        <v>1291</v>
      </c>
      <c r="T6" t="s">
        <v>1292</v>
      </c>
      <c r="U6" t="s">
        <v>1293</v>
      </c>
      <c r="V6" t="s">
        <v>1294</v>
      </c>
      <c r="W6" t="s">
        <v>1295</v>
      </c>
      <c r="X6" t="s">
        <v>1296</v>
      </c>
      <c r="Y6" t="s">
        <v>1297</v>
      </c>
      <c r="Z6" t="s">
        <v>1298</v>
      </c>
      <c r="AA6" t="s">
        <v>1299</v>
      </c>
      <c r="AB6" t="s">
        <v>1300</v>
      </c>
      <c r="AC6" t="s">
        <v>1301</v>
      </c>
      <c r="AD6" t="s">
        <v>1302</v>
      </c>
      <c r="AE6" t="s">
        <v>1303</v>
      </c>
      <c r="AF6" t="s">
        <v>1304</v>
      </c>
      <c r="AG6" t="s">
        <v>1305</v>
      </c>
      <c r="AH6" t="s">
        <v>1306</v>
      </c>
      <c r="AI6" t="s">
        <v>1307</v>
      </c>
      <c r="AJ6" t="s">
        <v>1308</v>
      </c>
      <c r="AK6" t="s">
        <v>1309</v>
      </c>
      <c r="AL6" t="s">
        <v>1310</v>
      </c>
    </row>
    <row r="7" spans="1:38" x14ac:dyDescent="0.35">
      <c r="A7" s="1" t="s">
        <v>1311</v>
      </c>
      <c r="B7" t="s">
        <v>153</v>
      </c>
      <c r="C7" t="s">
        <v>153</v>
      </c>
      <c r="D7" t="s">
        <v>153</v>
      </c>
      <c r="E7" t="s">
        <v>153</v>
      </c>
      <c r="F7" t="s">
        <v>153</v>
      </c>
      <c r="G7" t="s">
        <v>153</v>
      </c>
      <c r="H7" t="s">
        <v>153</v>
      </c>
      <c r="I7" t="s">
        <v>153</v>
      </c>
      <c r="J7" t="s">
        <v>153</v>
      </c>
      <c r="K7" t="s">
        <v>1312</v>
      </c>
      <c r="L7" t="s">
        <v>1313</v>
      </c>
      <c r="M7" t="s">
        <v>1314</v>
      </c>
      <c r="N7" t="s">
        <v>1315</v>
      </c>
      <c r="O7" t="s">
        <v>1316</v>
      </c>
      <c r="P7" t="s">
        <v>1317</v>
      </c>
      <c r="Q7" t="s">
        <v>1318</v>
      </c>
      <c r="R7" t="s">
        <v>1319</v>
      </c>
      <c r="S7" t="s">
        <v>1320</v>
      </c>
      <c r="T7" t="s">
        <v>1321</v>
      </c>
      <c r="U7" t="s">
        <v>1322</v>
      </c>
      <c r="V7" t="s">
        <v>1323</v>
      </c>
      <c r="W7" t="s">
        <v>1324</v>
      </c>
      <c r="X7" t="s">
        <v>1325</v>
      </c>
      <c r="Y7" t="s">
        <v>1326</v>
      </c>
      <c r="Z7" t="s">
        <v>1327</v>
      </c>
      <c r="AA7" t="s">
        <v>1328</v>
      </c>
      <c r="AB7" t="s">
        <v>1329</v>
      </c>
      <c r="AC7" t="s">
        <v>1330</v>
      </c>
      <c r="AD7" t="s">
        <v>1331</v>
      </c>
      <c r="AE7" t="s">
        <v>1332</v>
      </c>
      <c r="AF7" t="s">
        <v>1333</v>
      </c>
      <c r="AG7" t="s">
        <v>1334</v>
      </c>
      <c r="AH7" t="s">
        <v>1335</v>
      </c>
      <c r="AI7" t="s">
        <v>1336</v>
      </c>
      <c r="AJ7" t="s">
        <v>1337</v>
      </c>
      <c r="AK7" t="s">
        <v>1338</v>
      </c>
      <c r="AL7" t="s">
        <v>1339</v>
      </c>
    </row>
    <row r="8" spans="1:38" x14ac:dyDescent="0.35">
      <c r="A8" s="1" t="s">
        <v>1340</v>
      </c>
      <c r="B8" t="s">
        <v>153</v>
      </c>
      <c r="C8" t="s">
        <v>153</v>
      </c>
      <c r="D8" t="s">
        <v>153</v>
      </c>
      <c r="E8" t="s">
        <v>153</v>
      </c>
      <c r="F8" t="s">
        <v>153</v>
      </c>
      <c r="G8" t="s">
        <v>153</v>
      </c>
      <c r="H8" t="s">
        <v>153</v>
      </c>
      <c r="I8" t="s">
        <v>153</v>
      </c>
      <c r="J8" t="s">
        <v>153</v>
      </c>
      <c r="K8" t="s">
        <v>1341</v>
      </c>
      <c r="L8" t="s">
        <v>1342</v>
      </c>
      <c r="M8" t="s">
        <v>1343</v>
      </c>
      <c r="N8" t="s">
        <v>1344</v>
      </c>
      <c r="O8" t="s">
        <v>1345</v>
      </c>
      <c r="P8" t="s">
        <v>1346</v>
      </c>
      <c r="Q8" t="s">
        <v>1347</v>
      </c>
      <c r="R8" t="s">
        <v>1348</v>
      </c>
      <c r="S8" t="s">
        <v>1349</v>
      </c>
      <c r="T8" t="s">
        <v>1350</v>
      </c>
      <c r="U8" t="s">
        <v>1351</v>
      </c>
      <c r="V8" t="s">
        <v>1352</v>
      </c>
      <c r="W8" t="s">
        <v>1353</v>
      </c>
      <c r="X8" t="s">
        <v>1354</v>
      </c>
      <c r="Y8" t="s">
        <v>1355</v>
      </c>
      <c r="Z8" t="s">
        <v>1356</v>
      </c>
      <c r="AA8" t="s">
        <v>1357</v>
      </c>
      <c r="AB8" t="s">
        <v>1358</v>
      </c>
      <c r="AC8" t="s">
        <v>1359</v>
      </c>
      <c r="AD8" t="s">
        <v>1360</v>
      </c>
      <c r="AE8" t="s">
        <v>1361</v>
      </c>
      <c r="AF8" t="s">
        <v>1362</v>
      </c>
      <c r="AG8" t="s">
        <v>1363</v>
      </c>
      <c r="AH8" t="s">
        <v>1364</v>
      </c>
      <c r="AI8" t="s">
        <v>1365</v>
      </c>
      <c r="AJ8" t="s">
        <v>1366</v>
      </c>
      <c r="AK8" t="s">
        <v>1367</v>
      </c>
      <c r="AL8" t="s">
        <v>1368</v>
      </c>
    </row>
    <row r="9" spans="1:38" x14ac:dyDescent="0.35">
      <c r="A9" s="1" t="s">
        <v>1369</v>
      </c>
      <c r="B9" t="s">
        <v>153</v>
      </c>
      <c r="C9" t="s">
        <v>153</v>
      </c>
      <c r="D9" t="s">
        <v>153</v>
      </c>
      <c r="E9" t="s">
        <v>153</v>
      </c>
      <c r="F9" t="s">
        <v>153</v>
      </c>
      <c r="G9" t="s">
        <v>153</v>
      </c>
      <c r="H9" t="s">
        <v>153</v>
      </c>
      <c r="I9" t="s">
        <v>153</v>
      </c>
      <c r="J9" t="s">
        <v>153</v>
      </c>
      <c r="K9" t="s">
        <v>1370</v>
      </c>
      <c r="L9" t="s">
        <v>1371</v>
      </c>
      <c r="M9" t="s">
        <v>1372</v>
      </c>
      <c r="N9" t="s">
        <v>1373</v>
      </c>
      <c r="O9" t="s">
        <v>1374</v>
      </c>
      <c r="P9" t="s">
        <v>1375</v>
      </c>
      <c r="Q9" t="s">
        <v>1376</v>
      </c>
      <c r="R9" t="s">
        <v>1377</v>
      </c>
      <c r="S9" t="s">
        <v>1378</v>
      </c>
      <c r="T9" t="s">
        <v>1379</v>
      </c>
      <c r="U9" t="s">
        <v>1380</v>
      </c>
      <c r="V9" t="s">
        <v>1381</v>
      </c>
      <c r="W9" t="s">
        <v>1382</v>
      </c>
      <c r="X9" t="s">
        <v>1383</v>
      </c>
      <c r="Y9" t="s">
        <v>1384</v>
      </c>
      <c r="Z9" t="s">
        <v>1385</v>
      </c>
      <c r="AA9" t="s">
        <v>1386</v>
      </c>
      <c r="AB9" t="s">
        <v>1387</v>
      </c>
      <c r="AC9" t="s">
        <v>1388</v>
      </c>
      <c r="AD9" t="s">
        <v>1389</v>
      </c>
      <c r="AE9" t="s">
        <v>1390</v>
      </c>
      <c r="AF9" t="s">
        <v>1391</v>
      </c>
      <c r="AG9" t="s">
        <v>1392</v>
      </c>
      <c r="AH9" t="s">
        <v>1393</v>
      </c>
      <c r="AI9" t="s">
        <v>1394</v>
      </c>
      <c r="AJ9" t="s">
        <v>1395</v>
      </c>
      <c r="AK9" t="s">
        <v>1396</v>
      </c>
      <c r="AL9" t="s">
        <v>1397</v>
      </c>
    </row>
    <row r="10" spans="1:38" x14ac:dyDescent="0.35">
      <c r="A10" s="1" t="s">
        <v>1398</v>
      </c>
      <c r="B10" t="s">
        <v>153</v>
      </c>
      <c r="C10" t="s">
        <v>153</v>
      </c>
      <c r="D10" t="s">
        <v>153</v>
      </c>
      <c r="E10" t="s">
        <v>153</v>
      </c>
      <c r="F10" t="s">
        <v>153</v>
      </c>
      <c r="G10" t="s">
        <v>153</v>
      </c>
      <c r="H10" t="s">
        <v>153</v>
      </c>
      <c r="I10" t="s">
        <v>153</v>
      </c>
      <c r="J10" t="s">
        <v>153</v>
      </c>
      <c r="K10" t="s">
        <v>153</v>
      </c>
      <c r="L10" t="s">
        <v>153</v>
      </c>
      <c r="M10" t="s">
        <v>153</v>
      </c>
      <c r="N10" t="s">
        <v>153</v>
      </c>
      <c r="O10" t="s">
        <v>153</v>
      </c>
      <c r="P10" t="s">
        <v>153</v>
      </c>
      <c r="Q10" t="s">
        <v>153</v>
      </c>
      <c r="R10" t="s">
        <v>153</v>
      </c>
      <c r="S10" t="s">
        <v>153</v>
      </c>
      <c r="T10" t="s">
        <v>153</v>
      </c>
      <c r="U10" t="s">
        <v>153</v>
      </c>
      <c r="V10" t="s">
        <v>153</v>
      </c>
      <c r="W10" t="s">
        <v>153</v>
      </c>
      <c r="X10" t="s">
        <v>153</v>
      </c>
      <c r="Y10" t="s">
        <v>153</v>
      </c>
      <c r="Z10" t="s">
        <v>153</v>
      </c>
      <c r="AA10" t="s">
        <v>153</v>
      </c>
      <c r="AB10" t="s">
        <v>153</v>
      </c>
      <c r="AC10" t="s">
        <v>153</v>
      </c>
      <c r="AD10" t="s">
        <v>153</v>
      </c>
      <c r="AE10" t="s">
        <v>153</v>
      </c>
      <c r="AF10" t="s">
        <v>153</v>
      </c>
      <c r="AG10" t="s">
        <v>153</v>
      </c>
      <c r="AH10" t="s">
        <v>153</v>
      </c>
      <c r="AI10" t="s">
        <v>153</v>
      </c>
      <c r="AJ10" t="s">
        <v>153</v>
      </c>
      <c r="AK10" t="s">
        <v>153</v>
      </c>
      <c r="AL10" t="s">
        <v>153</v>
      </c>
    </row>
    <row r="11" spans="1:38" x14ac:dyDescent="0.35">
      <c r="A11" s="1" t="s">
        <v>1399</v>
      </c>
      <c r="B11" t="s">
        <v>153</v>
      </c>
      <c r="C11" t="s">
        <v>153</v>
      </c>
      <c r="D11" t="s">
        <v>153</v>
      </c>
      <c r="E11" t="s">
        <v>153</v>
      </c>
      <c r="F11" t="s">
        <v>153</v>
      </c>
      <c r="G11" t="s">
        <v>153</v>
      </c>
      <c r="H11" t="s">
        <v>153</v>
      </c>
      <c r="I11" t="s">
        <v>153</v>
      </c>
      <c r="J11" t="s">
        <v>153</v>
      </c>
      <c r="K11" t="s">
        <v>153</v>
      </c>
      <c r="L11" t="s">
        <v>153</v>
      </c>
      <c r="M11" t="s">
        <v>153</v>
      </c>
      <c r="N11" t="s">
        <v>153</v>
      </c>
      <c r="O11" t="s">
        <v>153</v>
      </c>
      <c r="P11" t="s">
        <v>153</v>
      </c>
      <c r="Q11" t="s">
        <v>153</v>
      </c>
      <c r="R11" t="s">
        <v>153</v>
      </c>
      <c r="S11" t="s">
        <v>153</v>
      </c>
      <c r="T11" t="s">
        <v>153</v>
      </c>
      <c r="U11" t="s">
        <v>153</v>
      </c>
      <c r="V11" t="s">
        <v>153</v>
      </c>
      <c r="W11" t="s">
        <v>153</v>
      </c>
      <c r="X11" t="s">
        <v>153</v>
      </c>
      <c r="Y11" t="s">
        <v>153</v>
      </c>
      <c r="Z11" t="s">
        <v>153</v>
      </c>
      <c r="AA11" t="s">
        <v>153</v>
      </c>
      <c r="AB11" t="s">
        <v>153</v>
      </c>
      <c r="AC11" t="s">
        <v>153</v>
      </c>
      <c r="AD11" t="s">
        <v>153</v>
      </c>
      <c r="AE11" t="s">
        <v>153</v>
      </c>
      <c r="AF11" t="s">
        <v>153</v>
      </c>
      <c r="AG11" t="s">
        <v>153</v>
      </c>
      <c r="AH11" t="s">
        <v>153</v>
      </c>
      <c r="AI11" t="s">
        <v>153</v>
      </c>
      <c r="AJ11" t="s">
        <v>153</v>
      </c>
      <c r="AK11" t="s">
        <v>1400</v>
      </c>
      <c r="AL11" t="s">
        <v>153</v>
      </c>
    </row>
    <row r="12" spans="1:38" x14ac:dyDescent="0.35">
      <c r="A12" s="1" t="s">
        <v>1401</v>
      </c>
      <c r="B12" t="s">
        <v>153</v>
      </c>
      <c r="C12" t="s">
        <v>153</v>
      </c>
      <c r="D12" t="s">
        <v>153</v>
      </c>
      <c r="E12" t="s">
        <v>153</v>
      </c>
      <c r="F12" t="s">
        <v>153</v>
      </c>
      <c r="G12" t="s">
        <v>153</v>
      </c>
      <c r="H12" t="s">
        <v>153</v>
      </c>
      <c r="I12" t="s">
        <v>153</v>
      </c>
      <c r="J12" t="s">
        <v>153</v>
      </c>
      <c r="K12" t="s">
        <v>153</v>
      </c>
      <c r="L12" t="s">
        <v>153</v>
      </c>
      <c r="M12" t="s">
        <v>153</v>
      </c>
      <c r="N12" t="s">
        <v>153</v>
      </c>
      <c r="O12" t="s">
        <v>153</v>
      </c>
      <c r="P12" t="s">
        <v>153</v>
      </c>
      <c r="Q12" t="s">
        <v>153</v>
      </c>
      <c r="R12" t="s">
        <v>153</v>
      </c>
      <c r="S12" t="s">
        <v>153</v>
      </c>
      <c r="T12" t="s">
        <v>153</v>
      </c>
      <c r="U12" t="s">
        <v>153</v>
      </c>
      <c r="V12" t="s">
        <v>153</v>
      </c>
      <c r="W12" t="s">
        <v>153</v>
      </c>
      <c r="X12" t="s">
        <v>153</v>
      </c>
      <c r="Y12" t="s">
        <v>153</v>
      </c>
      <c r="Z12" t="s">
        <v>1402</v>
      </c>
      <c r="AA12" t="s">
        <v>153</v>
      </c>
      <c r="AB12" t="s">
        <v>153</v>
      </c>
      <c r="AC12" t="s">
        <v>153</v>
      </c>
      <c r="AD12" t="s">
        <v>153</v>
      </c>
      <c r="AE12" t="s">
        <v>153</v>
      </c>
      <c r="AF12" t="s">
        <v>153</v>
      </c>
      <c r="AG12" t="s">
        <v>153</v>
      </c>
      <c r="AH12" t="s">
        <v>153</v>
      </c>
      <c r="AI12" t="s">
        <v>153</v>
      </c>
      <c r="AJ12" t="s">
        <v>153</v>
      </c>
      <c r="AK12" t="s">
        <v>153</v>
      </c>
      <c r="AL12" t="s">
        <v>153</v>
      </c>
    </row>
    <row r="13" spans="1:38" x14ac:dyDescent="0.35">
      <c r="A13" s="1" t="s">
        <v>1403</v>
      </c>
      <c r="B13" t="s">
        <v>153</v>
      </c>
      <c r="C13" t="s">
        <v>153</v>
      </c>
      <c r="D13" t="s">
        <v>153</v>
      </c>
      <c r="E13" t="s">
        <v>153</v>
      </c>
      <c r="F13" t="s">
        <v>153</v>
      </c>
      <c r="G13" t="s">
        <v>153</v>
      </c>
      <c r="H13" t="s">
        <v>153</v>
      </c>
      <c r="I13" t="s">
        <v>153</v>
      </c>
      <c r="J13" t="s">
        <v>153</v>
      </c>
      <c r="K13" t="s">
        <v>153</v>
      </c>
      <c r="L13" t="s">
        <v>153</v>
      </c>
      <c r="M13" t="s">
        <v>153</v>
      </c>
      <c r="N13" t="s">
        <v>153</v>
      </c>
      <c r="O13" t="s">
        <v>153</v>
      </c>
      <c r="P13" t="s">
        <v>153</v>
      </c>
      <c r="Q13" t="s">
        <v>153</v>
      </c>
      <c r="R13" t="s">
        <v>153</v>
      </c>
      <c r="S13" t="s">
        <v>153</v>
      </c>
      <c r="T13" t="s">
        <v>153</v>
      </c>
      <c r="U13" t="s">
        <v>153</v>
      </c>
      <c r="V13" t="s">
        <v>153</v>
      </c>
      <c r="W13" t="s">
        <v>153</v>
      </c>
      <c r="X13" t="s">
        <v>153</v>
      </c>
      <c r="Y13" t="s">
        <v>153</v>
      </c>
      <c r="Z13" t="s">
        <v>1404</v>
      </c>
      <c r="AA13" t="s">
        <v>1405</v>
      </c>
      <c r="AB13" t="s">
        <v>1406</v>
      </c>
      <c r="AC13" t="s">
        <v>1407</v>
      </c>
      <c r="AD13" t="s">
        <v>1408</v>
      </c>
      <c r="AE13" t="s">
        <v>1409</v>
      </c>
      <c r="AF13" t="s">
        <v>1410</v>
      </c>
      <c r="AG13" t="s">
        <v>1411</v>
      </c>
      <c r="AH13" t="s">
        <v>1412</v>
      </c>
      <c r="AI13" t="s">
        <v>1413</v>
      </c>
      <c r="AJ13" t="s">
        <v>1414</v>
      </c>
      <c r="AK13" t="s">
        <v>1244</v>
      </c>
      <c r="AL13" t="s">
        <v>1415</v>
      </c>
    </row>
    <row r="14" spans="1:38" x14ac:dyDescent="0.35">
      <c r="A14" s="1" t="s">
        <v>1416</v>
      </c>
      <c r="B14" t="s">
        <v>153</v>
      </c>
      <c r="C14" t="s">
        <v>153</v>
      </c>
      <c r="D14" t="s">
        <v>153</v>
      </c>
      <c r="E14" t="s">
        <v>153</v>
      </c>
      <c r="F14" t="s">
        <v>153</v>
      </c>
      <c r="G14" t="s">
        <v>153</v>
      </c>
      <c r="H14" t="s">
        <v>153</v>
      </c>
      <c r="I14" t="s">
        <v>153</v>
      </c>
      <c r="J14" t="s">
        <v>153</v>
      </c>
      <c r="K14" t="s">
        <v>153</v>
      </c>
      <c r="L14" t="s">
        <v>153</v>
      </c>
      <c r="M14" t="s">
        <v>153</v>
      </c>
      <c r="N14" t="s">
        <v>153</v>
      </c>
      <c r="O14" t="s">
        <v>153</v>
      </c>
      <c r="P14" t="s">
        <v>153</v>
      </c>
      <c r="Q14" t="s">
        <v>153</v>
      </c>
      <c r="R14" t="s">
        <v>153</v>
      </c>
      <c r="S14" t="s">
        <v>153</v>
      </c>
      <c r="T14" t="s">
        <v>153</v>
      </c>
      <c r="U14" t="s">
        <v>153</v>
      </c>
      <c r="V14" t="s">
        <v>153</v>
      </c>
      <c r="W14" t="s">
        <v>153</v>
      </c>
      <c r="X14" t="s">
        <v>153</v>
      </c>
      <c r="Y14" t="s">
        <v>153</v>
      </c>
      <c r="Z14" t="s">
        <v>153</v>
      </c>
      <c r="AA14" t="s">
        <v>153</v>
      </c>
      <c r="AB14" t="s">
        <v>153</v>
      </c>
      <c r="AC14" t="s">
        <v>153</v>
      </c>
      <c r="AD14" t="s">
        <v>153</v>
      </c>
      <c r="AE14" t="s">
        <v>153</v>
      </c>
      <c r="AF14" t="s">
        <v>153</v>
      </c>
      <c r="AG14" t="s">
        <v>153</v>
      </c>
      <c r="AH14" t="s">
        <v>153</v>
      </c>
      <c r="AI14" t="s">
        <v>153</v>
      </c>
      <c r="AJ14" t="s">
        <v>153</v>
      </c>
      <c r="AK14" t="s">
        <v>153</v>
      </c>
      <c r="AL14" t="s">
        <v>153</v>
      </c>
    </row>
    <row r="15" spans="1:38" x14ac:dyDescent="0.35">
      <c r="A15" s="1" t="s">
        <v>1417</v>
      </c>
      <c r="B15" t="s">
        <v>153</v>
      </c>
      <c r="C15" t="s">
        <v>153</v>
      </c>
      <c r="D15" t="s">
        <v>153</v>
      </c>
      <c r="E15" t="s">
        <v>153</v>
      </c>
      <c r="F15" t="s">
        <v>153</v>
      </c>
      <c r="G15" t="s">
        <v>153</v>
      </c>
      <c r="H15" t="s">
        <v>153</v>
      </c>
      <c r="I15" t="s">
        <v>153</v>
      </c>
      <c r="J15" t="s">
        <v>153</v>
      </c>
      <c r="K15" t="s">
        <v>1418</v>
      </c>
      <c r="L15" t="s">
        <v>1419</v>
      </c>
      <c r="M15" t="s">
        <v>1420</v>
      </c>
      <c r="N15" t="s">
        <v>1421</v>
      </c>
      <c r="O15" t="s">
        <v>1422</v>
      </c>
      <c r="P15" t="s">
        <v>1423</v>
      </c>
      <c r="Q15" t="s">
        <v>1424</v>
      </c>
      <c r="R15" t="s">
        <v>1425</v>
      </c>
      <c r="S15" t="s">
        <v>1426</v>
      </c>
      <c r="T15" t="s">
        <v>1427</v>
      </c>
      <c r="U15" t="s">
        <v>1428</v>
      </c>
      <c r="V15" t="s">
        <v>1429</v>
      </c>
      <c r="W15" t="s">
        <v>1430</v>
      </c>
      <c r="X15" t="s">
        <v>1431</v>
      </c>
      <c r="Y15" t="s">
        <v>1432</v>
      </c>
      <c r="Z15" t="s">
        <v>153</v>
      </c>
      <c r="AA15" t="s">
        <v>1433</v>
      </c>
      <c r="AB15" t="s">
        <v>1434</v>
      </c>
      <c r="AC15" t="s">
        <v>1435</v>
      </c>
      <c r="AD15" t="s">
        <v>1436</v>
      </c>
      <c r="AE15" t="s">
        <v>1437</v>
      </c>
      <c r="AF15" t="s">
        <v>1438</v>
      </c>
      <c r="AG15" t="s">
        <v>1439</v>
      </c>
      <c r="AH15" t="s">
        <v>767</v>
      </c>
      <c r="AI15" t="s">
        <v>1440</v>
      </c>
      <c r="AJ15" t="s">
        <v>1441</v>
      </c>
      <c r="AK15" t="s">
        <v>1400</v>
      </c>
      <c r="AL15" t="s">
        <v>1442</v>
      </c>
    </row>
    <row r="16" spans="1:38" x14ac:dyDescent="0.35">
      <c r="A16" s="1" t="s">
        <v>1443</v>
      </c>
      <c r="B16" t="s">
        <v>153</v>
      </c>
      <c r="C16" t="s">
        <v>153</v>
      </c>
      <c r="D16" t="s">
        <v>153</v>
      </c>
      <c r="E16" t="s">
        <v>153</v>
      </c>
      <c r="F16" t="s">
        <v>153</v>
      </c>
      <c r="G16" t="s">
        <v>153</v>
      </c>
      <c r="H16" t="s">
        <v>153</v>
      </c>
      <c r="I16" t="s">
        <v>153</v>
      </c>
      <c r="J16" t="s">
        <v>153</v>
      </c>
      <c r="K16" t="s">
        <v>1444</v>
      </c>
      <c r="L16" t="s">
        <v>1445</v>
      </c>
      <c r="M16" t="s">
        <v>1446</v>
      </c>
      <c r="N16" t="s">
        <v>1447</v>
      </c>
      <c r="O16" t="s">
        <v>1448</v>
      </c>
      <c r="P16" t="s">
        <v>1449</v>
      </c>
      <c r="Q16" t="s">
        <v>1450</v>
      </c>
      <c r="R16" t="s">
        <v>1451</v>
      </c>
      <c r="S16" t="s">
        <v>1452</v>
      </c>
      <c r="T16" t="s">
        <v>1453</v>
      </c>
      <c r="U16" t="s">
        <v>1454</v>
      </c>
      <c r="V16" t="s">
        <v>1455</v>
      </c>
      <c r="W16" t="s">
        <v>1456</v>
      </c>
      <c r="X16" t="s">
        <v>1457</v>
      </c>
      <c r="Y16" t="s">
        <v>1458</v>
      </c>
      <c r="Z16" t="s">
        <v>1459</v>
      </c>
      <c r="AA16" t="s">
        <v>1460</v>
      </c>
      <c r="AB16" t="s">
        <v>1461</v>
      </c>
      <c r="AC16" t="s">
        <v>1462</v>
      </c>
      <c r="AD16" t="s">
        <v>1463</v>
      </c>
      <c r="AE16" t="s">
        <v>1464</v>
      </c>
      <c r="AF16" t="s">
        <v>1465</v>
      </c>
      <c r="AG16" t="s">
        <v>1466</v>
      </c>
      <c r="AH16" t="s">
        <v>1467</v>
      </c>
      <c r="AI16" t="s">
        <v>1468</v>
      </c>
      <c r="AJ16" t="s">
        <v>1469</v>
      </c>
      <c r="AK16" t="s">
        <v>1470</v>
      </c>
      <c r="AL16" t="s">
        <v>1471</v>
      </c>
    </row>
    <row r="17" spans="1:38" x14ac:dyDescent="0.35">
      <c r="A17" s="1" t="s">
        <v>1472</v>
      </c>
      <c r="B17" t="s">
        <v>153</v>
      </c>
      <c r="C17" t="s">
        <v>153</v>
      </c>
      <c r="D17" t="s">
        <v>153</v>
      </c>
      <c r="E17" t="s">
        <v>153</v>
      </c>
      <c r="F17" t="s">
        <v>153</v>
      </c>
      <c r="G17" t="s">
        <v>153</v>
      </c>
      <c r="H17" t="s">
        <v>153</v>
      </c>
      <c r="I17" t="s">
        <v>153</v>
      </c>
      <c r="J17" t="s">
        <v>153</v>
      </c>
      <c r="K17" t="s">
        <v>153</v>
      </c>
      <c r="L17" t="s">
        <v>153</v>
      </c>
      <c r="M17" t="s">
        <v>153</v>
      </c>
      <c r="N17" t="s">
        <v>153</v>
      </c>
      <c r="O17" t="s">
        <v>153</v>
      </c>
      <c r="P17" t="s">
        <v>153</v>
      </c>
      <c r="Q17" t="s">
        <v>153</v>
      </c>
      <c r="R17" t="s">
        <v>153</v>
      </c>
      <c r="S17" t="s">
        <v>153</v>
      </c>
      <c r="T17" t="s">
        <v>153</v>
      </c>
      <c r="U17" t="s">
        <v>153</v>
      </c>
      <c r="V17" t="s">
        <v>153</v>
      </c>
      <c r="W17" t="s">
        <v>153</v>
      </c>
      <c r="X17" t="s">
        <v>153</v>
      </c>
      <c r="Y17" t="s">
        <v>153</v>
      </c>
      <c r="Z17" t="s">
        <v>153</v>
      </c>
      <c r="AA17" t="s">
        <v>153</v>
      </c>
      <c r="AB17" t="s">
        <v>153</v>
      </c>
      <c r="AC17" t="s">
        <v>153</v>
      </c>
      <c r="AD17" t="s">
        <v>153</v>
      </c>
      <c r="AE17" t="s">
        <v>153</v>
      </c>
      <c r="AF17" t="s">
        <v>153</v>
      </c>
      <c r="AG17" t="s">
        <v>153</v>
      </c>
      <c r="AH17" t="s">
        <v>153</v>
      </c>
      <c r="AI17" t="s">
        <v>153</v>
      </c>
      <c r="AJ17" t="s">
        <v>153</v>
      </c>
      <c r="AK17" t="s">
        <v>153</v>
      </c>
      <c r="AL17" t="s">
        <v>153</v>
      </c>
    </row>
    <row r="18" spans="1:38" x14ac:dyDescent="0.35">
      <c r="A18" s="1" t="s">
        <v>1473</v>
      </c>
      <c r="B18" t="s">
        <v>153</v>
      </c>
      <c r="C18" t="s">
        <v>153</v>
      </c>
      <c r="D18" t="s">
        <v>153</v>
      </c>
      <c r="E18" t="s">
        <v>153</v>
      </c>
      <c r="F18" t="s">
        <v>153</v>
      </c>
      <c r="G18" t="s">
        <v>153</v>
      </c>
      <c r="H18" t="s">
        <v>153</v>
      </c>
      <c r="I18" t="s">
        <v>153</v>
      </c>
      <c r="J18" t="s">
        <v>153</v>
      </c>
      <c r="K18" t="s">
        <v>1474</v>
      </c>
      <c r="L18" t="s">
        <v>1475</v>
      </c>
      <c r="M18" t="s">
        <v>1476</v>
      </c>
      <c r="N18" t="s">
        <v>1477</v>
      </c>
      <c r="O18" t="s">
        <v>1478</v>
      </c>
      <c r="P18" t="s">
        <v>1479</v>
      </c>
      <c r="Q18" t="s">
        <v>1480</v>
      </c>
      <c r="R18" t="s">
        <v>1481</v>
      </c>
      <c r="S18" t="s">
        <v>1482</v>
      </c>
      <c r="T18" t="s">
        <v>1483</v>
      </c>
      <c r="U18" t="s">
        <v>1484</v>
      </c>
      <c r="V18" t="s">
        <v>1485</v>
      </c>
      <c r="W18" t="s">
        <v>1486</v>
      </c>
      <c r="X18" t="s">
        <v>1487</v>
      </c>
      <c r="Y18" t="s">
        <v>1488</v>
      </c>
      <c r="Z18" t="s">
        <v>1489</v>
      </c>
      <c r="AA18" t="s">
        <v>1490</v>
      </c>
      <c r="AB18" t="s">
        <v>1491</v>
      </c>
      <c r="AC18" t="s">
        <v>1492</v>
      </c>
      <c r="AD18" t="s">
        <v>1493</v>
      </c>
      <c r="AE18" t="s">
        <v>1494</v>
      </c>
      <c r="AF18" t="s">
        <v>1495</v>
      </c>
      <c r="AG18" t="s">
        <v>1496</v>
      </c>
      <c r="AH18" t="s">
        <v>1497</v>
      </c>
      <c r="AI18" t="s">
        <v>1498</v>
      </c>
      <c r="AJ18" t="s">
        <v>1499</v>
      </c>
      <c r="AK18" t="s">
        <v>1500</v>
      </c>
      <c r="AL18" t="s">
        <v>1501</v>
      </c>
    </row>
    <row r="19" spans="1:38" x14ac:dyDescent="0.35">
      <c r="A19" s="1" t="s">
        <v>1502</v>
      </c>
      <c r="B19" t="s">
        <v>153</v>
      </c>
      <c r="C19" t="s">
        <v>153</v>
      </c>
      <c r="D19" t="s">
        <v>153</v>
      </c>
      <c r="E19" t="s">
        <v>153</v>
      </c>
      <c r="F19" t="s">
        <v>153</v>
      </c>
      <c r="G19" t="s">
        <v>153</v>
      </c>
      <c r="H19" t="s">
        <v>153</v>
      </c>
      <c r="I19" t="s">
        <v>153</v>
      </c>
      <c r="J19" t="s">
        <v>153</v>
      </c>
      <c r="K19" t="s">
        <v>1503</v>
      </c>
      <c r="L19" t="s">
        <v>1504</v>
      </c>
      <c r="M19" t="s">
        <v>1505</v>
      </c>
      <c r="N19" t="s">
        <v>645</v>
      </c>
      <c r="O19" t="s">
        <v>1506</v>
      </c>
      <c r="P19" t="s">
        <v>1507</v>
      </c>
      <c r="Q19" t="s">
        <v>1508</v>
      </c>
      <c r="R19" t="s">
        <v>1509</v>
      </c>
      <c r="S19" t="s">
        <v>1510</v>
      </c>
      <c r="T19" t="s">
        <v>1511</v>
      </c>
      <c r="U19" t="s">
        <v>1512</v>
      </c>
      <c r="V19" t="s">
        <v>1513</v>
      </c>
      <c r="W19" t="s">
        <v>1514</v>
      </c>
      <c r="X19" t="s">
        <v>1515</v>
      </c>
      <c r="Y19" t="s">
        <v>1516</v>
      </c>
      <c r="Z19" t="s">
        <v>1517</v>
      </c>
      <c r="AA19" t="s">
        <v>1518</v>
      </c>
      <c r="AB19" t="s">
        <v>1519</v>
      </c>
      <c r="AC19" t="s">
        <v>1520</v>
      </c>
      <c r="AD19" t="s">
        <v>1521</v>
      </c>
      <c r="AE19" t="s">
        <v>1522</v>
      </c>
      <c r="AF19" t="s">
        <v>1523</v>
      </c>
      <c r="AG19" t="s">
        <v>1524</v>
      </c>
      <c r="AH19" t="s">
        <v>1525</v>
      </c>
      <c r="AI19" t="s">
        <v>1526</v>
      </c>
      <c r="AJ19" t="s">
        <v>1527</v>
      </c>
      <c r="AK19" t="s">
        <v>1528</v>
      </c>
      <c r="AL19" t="s">
        <v>1529</v>
      </c>
    </row>
    <row r="20" spans="1:38" x14ac:dyDescent="0.35">
      <c r="A20" s="1" t="s">
        <v>1530</v>
      </c>
      <c r="B20" t="s">
        <v>153</v>
      </c>
      <c r="C20" t="s">
        <v>153</v>
      </c>
      <c r="D20" t="s">
        <v>153</v>
      </c>
      <c r="E20" t="s">
        <v>153</v>
      </c>
      <c r="F20" t="s">
        <v>153</v>
      </c>
      <c r="G20" t="s">
        <v>153</v>
      </c>
      <c r="H20" t="s">
        <v>153</v>
      </c>
      <c r="I20" t="s">
        <v>153</v>
      </c>
      <c r="J20" t="s">
        <v>153</v>
      </c>
      <c r="K20" t="s">
        <v>1531</v>
      </c>
      <c r="L20" t="s">
        <v>1532</v>
      </c>
      <c r="M20" t="s">
        <v>1533</v>
      </c>
      <c r="N20" t="s">
        <v>1534</v>
      </c>
      <c r="O20" t="s">
        <v>1535</v>
      </c>
      <c r="P20" t="s">
        <v>1536</v>
      </c>
      <c r="Q20" t="s">
        <v>1537</v>
      </c>
      <c r="R20" t="s">
        <v>1538</v>
      </c>
      <c r="S20" t="s">
        <v>1539</v>
      </c>
      <c r="T20" t="s">
        <v>1540</v>
      </c>
      <c r="U20" t="s">
        <v>1541</v>
      </c>
      <c r="V20" t="s">
        <v>1542</v>
      </c>
      <c r="W20" t="s">
        <v>1543</v>
      </c>
      <c r="X20" t="s">
        <v>1544</v>
      </c>
      <c r="Y20" t="s">
        <v>1545</v>
      </c>
      <c r="Z20" t="s">
        <v>1546</v>
      </c>
      <c r="AA20" t="s">
        <v>1547</v>
      </c>
      <c r="AB20" t="s">
        <v>1548</v>
      </c>
      <c r="AC20" t="s">
        <v>1549</v>
      </c>
      <c r="AD20" t="s">
        <v>1550</v>
      </c>
      <c r="AE20" t="s">
        <v>1551</v>
      </c>
      <c r="AF20" t="s">
        <v>1552</v>
      </c>
      <c r="AG20" t="s">
        <v>1553</v>
      </c>
      <c r="AH20" t="s">
        <v>1554</v>
      </c>
      <c r="AI20" t="s">
        <v>1555</v>
      </c>
      <c r="AJ20" t="s">
        <v>1556</v>
      </c>
      <c r="AK20" t="s">
        <v>1557</v>
      </c>
      <c r="AL20" t="s">
        <v>1558</v>
      </c>
    </row>
    <row r="21" spans="1:38" x14ac:dyDescent="0.35">
      <c r="A21" s="1" t="s">
        <v>1559</v>
      </c>
      <c r="B21" t="s">
        <v>153</v>
      </c>
      <c r="C21" t="s">
        <v>153</v>
      </c>
      <c r="D21" t="s">
        <v>153</v>
      </c>
      <c r="E21" t="s">
        <v>153</v>
      </c>
      <c r="F21" t="s">
        <v>153</v>
      </c>
      <c r="G21" t="s">
        <v>153</v>
      </c>
      <c r="H21" t="s">
        <v>153</v>
      </c>
      <c r="I21" t="s">
        <v>153</v>
      </c>
      <c r="J21" t="s">
        <v>153</v>
      </c>
      <c r="K21" t="s">
        <v>153</v>
      </c>
      <c r="L21" t="s">
        <v>153</v>
      </c>
      <c r="M21" t="s">
        <v>153</v>
      </c>
      <c r="N21" t="s">
        <v>153</v>
      </c>
      <c r="O21" t="s">
        <v>153</v>
      </c>
      <c r="P21" t="s">
        <v>153</v>
      </c>
      <c r="Q21" t="s">
        <v>153</v>
      </c>
      <c r="R21" t="s">
        <v>153</v>
      </c>
      <c r="S21" t="s">
        <v>153</v>
      </c>
      <c r="T21" t="s">
        <v>153</v>
      </c>
      <c r="U21" t="s">
        <v>153</v>
      </c>
      <c r="V21" t="s">
        <v>153</v>
      </c>
      <c r="W21" t="s">
        <v>153</v>
      </c>
      <c r="X21" t="s">
        <v>1560</v>
      </c>
      <c r="Y21" t="s">
        <v>1561</v>
      </c>
      <c r="Z21" t="s">
        <v>1562</v>
      </c>
      <c r="AA21" t="s">
        <v>1563</v>
      </c>
      <c r="AB21" t="s">
        <v>1564</v>
      </c>
      <c r="AC21" t="s">
        <v>1565</v>
      </c>
      <c r="AD21" t="s">
        <v>1566</v>
      </c>
      <c r="AE21" t="s">
        <v>1567</v>
      </c>
      <c r="AF21" t="s">
        <v>1568</v>
      </c>
      <c r="AG21" t="s">
        <v>1569</v>
      </c>
      <c r="AH21" t="s">
        <v>1570</v>
      </c>
      <c r="AI21" t="s">
        <v>1571</v>
      </c>
      <c r="AJ21" t="s">
        <v>1572</v>
      </c>
      <c r="AK21" t="s">
        <v>1573</v>
      </c>
      <c r="AL21" t="s">
        <v>1574</v>
      </c>
    </row>
    <row r="22" spans="1:38" x14ac:dyDescent="0.35">
      <c r="A22" s="1" t="s">
        <v>1575</v>
      </c>
      <c r="B22" t="s">
        <v>153</v>
      </c>
      <c r="C22" t="s">
        <v>153</v>
      </c>
      <c r="D22" t="s">
        <v>153</v>
      </c>
      <c r="E22" t="s">
        <v>153</v>
      </c>
      <c r="F22" t="s">
        <v>153</v>
      </c>
      <c r="G22" t="s">
        <v>153</v>
      </c>
      <c r="H22" t="s">
        <v>153</v>
      </c>
      <c r="I22" t="s">
        <v>153</v>
      </c>
      <c r="J22" t="s">
        <v>153</v>
      </c>
      <c r="K22" t="s">
        <v>153</v>
      </c>
      <c r="L22" t="s">
        <v>153</v>
      </c>
      <c r="M22" t="s">
        <v>153</v>
      </c>
      <c r="N22" t="s">
        <v>153</v>
      </c>
      <c r="O22" t="s">
        <v>153</v>
      </c>
      <c r="P22" t="s">
        <v>153</v>
      </c>
      <c r="Q22" t="s">
        <v>153</v>
      </c>
      <c r="R22" t="s">
        <v>153</v>
      </c>
      <c r="S22" t="s">
        <v>153</v>
      </c>
      <c r="T22" t="s">
        <v>153</v>
      </c>
      <c r="U22" t="s">
        <v>153</v>
      </c>
      <c r="V22" t="s">
        <v>153</v>
      </c>
      <c r="W22" t="s">
        <v>153</v>
      </c>
      <c r="X22" t="s">
        <v>153</v>
      </c>
      <c r="Y22" t="s">
        <v>153</v>
      </c>
      <c r="Z22" t="s">
        <v>153</v>
      </c>
      <c r="AA22" t="s">
        <v>153</v>
      </c>
      <c r="AB22" t="s">
        <v>153</v>
      </c>
      <c r="AC22" t="s">
        <v>153</v>
      </c>
      <c r="AD22" t="s">
        <v>153</v>
      </c>
      <c r="AE22" t="s">
        <v>153</v>
      </c>
      <c r="AF22" t="s">
        <v>153</v>
      </c>
      <c r="AG22" t="s">
        <v>153</v>
      </c>
      <c r="AH22" t="s">
        <v>153</v>
      </c>
      <c r="AI22" t="s">
        <v>153</v>
      </c>
      <c r="AJ22" t="s">
        <v>153</v>
      </c>
      <c r="AK22" t="s">
        <v>153</v>
      </c>
      <c r="AL22" t="s">
        <v>153</v>
      </c>
    </row>
    <row r="23" spans="1:38" x14ac:dyDescent="0.35">
      <c r="A23" s="1" t="s">
        <v>1576</v>
      </c>
      <c r="B23" t="s">
        <v>153</v>
      </c>
      <c r="C23" t="s">
        <v>153</v>
      </c>
      <c r="D23" t="s">
        <v>153</v>
      </c>
      <c r="E23" t="s">
        <v>153</v>
      </c>
      <c r="F23" t="s">
        <v>153</v>
      </c>
      <c r="G23" t="s">
        <v>153</v>
      </c>
      <c r="H23" t="s">
        <v>153</v>
      </c>
      <c r="I23" t="s">
        <v>153</v>
      </c>
      <c r="J23" t="s">
        <v>153</v>
      </c>
      <c r="K23" t="s">
        <v>1577</v>
      </c>
      <c r="L23" t="s">
        <v>1578</v>
      </c>
      <c r="M23" t="s">
        <v>1579</v>
      </c>
      <c r="N23" t="s">
        <v>1580</v>
      </c>
      <c r="O23" t="s">
        <v>1581</v>
      </c>
      <c r="P23" t="s">
        <v>1582</v>
      </c>
      <c r="Q23" t="s">
        <v>1583</v>
      </c>
      <c r="R23" t="s">
        <v>1584</v>
      </c>
      <c r="S23" t="s">
        <v>1585</v>
      </c>
      <c r="T23" t="s">
        <v>1586</v>
      </c>
      <c r="U23" t="s">
        <v>1587</v>
      </c>
      <c r="V23" t="s">
        <v>1588</v>
      </c>
      <c r="W23" t="s">
        <v>1589</v>
      </c>
      <c r="X23" t="s">
        <v>1590</v>
      </c>
      <c r="Y23" t="s">
        <v>1591</v>
      </c>
      <c r="Z23" t="s">
        <v>1592</v>
      </c>
      <c r="AA23" t="s">
        <v>1593</v>
      </c>
      <c r="AB23" t="s">
        <v>1594</v>
      </c>
      <c r="AC23" t="s">
        <v>1595</v>
      </c>
      <c r="AD23" t="s">
        <v>1596</v>
      </c>
      <c r="AE23" t="s">
        <v>1597</v>
      </c>
      <c r="AF23" t="s">
        <v>1598</v>
      </c>
      <c r="AG23" t="s">
        <v>1599</v>
      </c>
      <c r="AH23" t="s">
        <v>1600</v>
      </c>
      <c r="AI23" t="s">
        <v>1601</v>
      </c>
      <c r="AJ23" t="s">
        <v>1602</v>
      </c>
      <c r="AK23" t="s">
        <v>1603</v>
      </c>
      <c r="AL23" t="s">
        <v>1604</v>
      </c>
    </row>
    <row r="24" spans="1:38" x14ac:dyDescent="0.35">
      <c r="A24" s="1" t="s">
        <v>1605</v>
      </c>
      <c r="B24" t="s">
        <v>153</v>
      </c>
      <c r="C24" t="s">
        <v>153</v>
      </c>
      <c r="D24" t="s">
        <v>153</v>
      </c>
      <c r="E24" t="s">
        <v>153</v>
      </c>
      <c r="F24" t="s">
        <v>153</v>
      </c>
      <c r="G24" t="s">
        <v>153</v>
      </c>
      <c r="H24" t="s">
        <v>153</v>
      </c>
      <c r="I24" t="s">
        <v>153</v>
      </c>
      <c r="J24" t="s">
        <v>153</v>
      </c>
      <c r="K24" t="s">
        <v>1606</v>
      </c>
      <c r="L24" t="s">
        <v>1607</v>
      </c>
      <c r="M24" t="s">
        <v>1608</v>
      </c>
      <c r="N24" t="s">
        <v>1609</v>
      </c>
      <c r="O24" t="s">
        <v>1610</v>
      </c>
      <c r="P24" t="s">
        <v>1611</v>
      </c>
      <c r="Q24" t="s">
        <v>1612</v>
      </c>
      <c r="R24" t="s">
        <v>1613</v>
      </c>
      <c r="S24" t="s">
        <v>1614</v>
      </c>
      <c r="T24" t="s">
        <v>1615</v>
      </c>
      <c r="U24" t="s">
        <v>1616</v>
      </c>
      <c r="V24" t="s">
        <v>1617</v>
      </c>
      <c r="W24" t="s">
        <v>1618</v>
      </c>
      <c r="X24" t="s">
        <v>1619</v>
      </c>
      <c r="Y24" t="s">
        <v>1620</v>
      </c>
      <c r="Z24" t="s">
        <v>1621</v>
      </c>
      <c r="AA24" t="s">
        <v>1622</v>
      </c>
      <c r="AB24" t="s">
        <v>1623</v>
      </c>
      <c r="AC24" t="s">
        <v>1624</v>
      </c>
      <c r="AD24" t="s">
        <v>1625</v>
      </c>
      <c r="AE24" t="s">
        <v>1626</v>
      </c>
      <c r="AF24" t="s">
        <v>1627</v>
      </c>
      <c r="AG24" t="s">
        <v>1628</v>
      </c>
      <c r="AH24" t="s">
        <v>1629</v>
      </c>
      <c r="AI24" t="s">
        <v>1630</v>
      </c>
      <c r="AJ24" t="s">
        <v>1631</v>
      </c>
      <c r="AK24" t="s">
        <v>1632</v>
      </c>
      <c r="AL24" t="s">
        <v>1633</v>
      </c>
    </row>
    <row r="25" spans="1:38" x14ac:dyDescent="0.35">
      <c r="A25" s="1" t="s">
        <v>1634</v>
      </c>
      <c r="B25" t="s">
        <v>153</v>
      </c>
      <c r="C25" t="s">
        <v>153</v>
      </c>
      <c r="D25" t="s">
        <v>153</v>
      </c>
      <c r="E25" t="s">
        <v>153</v>
      </c>
      <c r="F25" t="s">
        <v>153</v>
      </c>
      <c r="G25" t="s">
        <v>153</v>
      </c>
      <c r="H25" t="s">
        <v>153</v>
      </c>
      <c r="I25" t="s">
        <v>153</v>
      </c>
      <c r="J25" t="s">
        <v>153</v>
      </c>
      <c r="K25" t="s">
        <v>1635</v>
      </c>
      <c r="L25" t="s">
        <v>1636</v>
      </c>
      <c r="M25" t="s">
        <v>1637</v>
      </c>
      <c r="N25" t="s">
        <v>1638</v>
      </c>
      <c r="O25" t="s">
        <v>1639</v>
      </c>
      <c r="P25" t="s">
        <v>1640</v>
      </c>
      <c r="Q25" t="s">
        <v>1641</v>
      </c>
      <c r="R25" t="s">
        <v>1642</v>
      </c>
      <c r="S25" t="s">
        <v>1643</v>
      </c>
      <c r="T25" t="s">
        <v>1644</v>
      </c>
      <c r="U25" t="s">
        <v>1645</v>
      </c>
      <c r="V25" t="s">
        <v>1646</v>
      </c>
      <c r="W25" t="s">
        <v>311</v>
      </c>
      <c r="X25" t="s">
        <v>312</v>
      </c>
      <c r="Y25" t="s">
        <v>313</v>
      </c>
      <c r="Z25" t="s">
        <v>314</v>
      </c>
      <c r="AA25" t="s">
        <v>315</v>
      </c>
      <c r="AB25" t="s">
        <v>316</v>
      </c>
      <c r="AC25" t="s">
        <v>317</v>
      </c>
      <c r="AD25" t="s">
        <v>318</v>
      </c>
      <c r="AE25" t="s">
        <v>319</v>
      </c>
      <c r="AF25" t="s">
        <v>320</v>
      </c>
      <c r="AG25" t="s">
        <v>321</v>
      </c>
      <c r="AH25" t="s">
        <v>322</v>
      </c>
      <c r="AI25" t="s">
        <v>323</v>
      </c>
      <c r="AJ25" t="s">
        <v>324</v>
      </c>
      <c r="AK25" t="s">
        <v>325</v>
      </c>
      <c r="AL25" t="s">
        <v>326</v>
      </c>
    </row>
    <row r="26" spans="1:38" x14ac:dyDescent="0.35">
      <c r="A26" s="1" t="s">
        <v>1647</v>
      </c>
      <c r="B26" t="s">
        <v>153</v>
      </c>
      <c r="C26" t="s">
        <v>153</v>
      </c>
      <c r="D26" t="s">
        <v>153</v>
      </c>
      <c r="E26" t="s">
        <v>153</v>
      </c>
      <c r="F26" t="s">
        <v>153</v>
      </c>
      <c r="G26" t="s">
        <v>153</v>
      </c>
      <c r="H26" t="s">
        <v>153</v>
      </c>
      <c r="I26" t="s">
        <v>153</v>
      </c>
      <c r="J26" t="s">
        <v>153</v>
      </c>
      <c r="K26" t="s">
        <v>1648</v>
      </c>
      <c r="L26" t="s">
        <v>1649</v>
      </c>
      <c r="M26" t="s">
        <v>1650</v>
      </c>
      <c r="N26" t="s">
        <v>1651</v>
      </c>
      <c r="O26" t="s">
        <v>1652</v>
      </c>
      <c r="P26" t="s">
        <v>1653</v>
      </c>
      <c r="Q26" t="s">
        <v>1654</v>
      </c>
      <c r="R26" t="s">
        <v>1655</v>
      </c>
      <c r="S26" t="s">
        <v>1656</v>
      </c>
      <c r="T26" t="s">
        <v>1657</v>
      </c>
      <c r="U26" t="s">
        <v>1658</v>
      </c>
      <c r="V26" t="s">
        <v>1659</v>
      </c>
      <c r="W26" t="s">
        <v>1660</v>
      </c>
      <c r="X26" t="s">
        <v>1661</v>
      </c>
      <c r="Y26" t="s">
        <v>1662</v>
      </c>
      <c r="Z26" t="s">
        <v>1663</v>
      </c>
      <c r="AA26" t="s">
        <v>1664</v>
      </c>
      <c r="AB26" t="s">
        <v>1665</v>
      </c>
      <c r="AC26" t="s">
        <v>1666</v>
      </c>
      <c r="AD26" t="s">
        <v>1667</v>
      </c>
      <c r="AE26" t="s">
        <v>1668</v>
      </c>
      <c r="AF26" t="s">
        <v>1669</v>
      </c>
      <c r="AG26" t="s">
        <v>1670</v>
      </c>
      <c r="AH26" t="s">
        <v>1671</v>
      </c>
      <c r="AI26" t="s">
        <v>1672</v>
      </c>
      <c r="AJ26" t="s">
        <v>1673</v>
      </c>
      <c r="AK26" t="s">
        <v>1674</v>
      </c>
      <c r="AL26" t="s">
        <v>1675</v>
      </c>
    </row>
    <row r="27" spans="1:38" x14ac:dyDescent="0.35">
      <c r="A27" s="1" t="s">
        <v>1676</v>
      </c>
      <c r="B27" t="s">
        <v>153</v>
      </c>
      <c r="C27" t="s">
        <v>153</v>
      </c>
      <c r="D27" t="s">
        <v>153</v>
      </c>
      <c r="E27" t="s">
        <v>153</v>
      </c>
      <c r="F27" t="s">
        <v>153</v>
      </c>
      <c r="G27" t="s">
        <v>153</v>
      </c>
      <c r="H27" t="s">
        <v>153</v>
      </c>
      <c r="I27" t="s">
        <v>153</v>
      </c>
      <c r="J27" t="s">
        <v>153</v>
      </c>
      <c r="K27" t="s">
        <v>1677</v>
      </c>
      <c r="L27" t="s">
        <v>1678</v>
      </c>
      <c r="M27" t="s">
        <v>1679</v>
      </c>
      <c r="N27" t="s">
        <v>1680</v>
      </c>
      <c r="O27" t="s">
        <v>1681</v>
      </c>
      <c r="P27" t="s">
        <v>1682</v>
      </c>
      <c r="Q27" t="s">
        <v>1683</v>
      </c>
      <c r="R27" t="s">
        <v>1684</v>
      </c>
      <c r="S27" t="s">
        <v>1685</v>
      </c>
      <c r="T27" t="s">
        <v>1686</v>
      </c>
      <c r="U27" t="s">
        <v>1687</v>
      </c>
      <c r="V27" t="s">
        <v>1688</v>
      </c>
      <c r="W27" t="s">
        <v>1689</v>
      </c>
      <c r="X27" t="s">
        <v>1690</v>
      </c>
      <c r="Y27" t="s">
        <v>1691</v>
      </c>
      <c r="Z27" t="s">
        <v>1692</v>
      </c>
      <c r="AA27" t="s">
        <v>1693</v>
      </c>
      <c r="AB27" t="s">
        <v>1694</v>
      </c>
      <c r="AC27" t="s">
        <v>1695</v>
      </c>
      <c r="AD27" t="s">
        <v>1696</v>
      </c>
      <c r="AE27" t="s">
        <v>1697</v>
      </c>
      <c r="AF27" t="s">
        <v>1698</v>
      </c>
      <c r="AG27" t="s">
        <v>1699</v>
      </c>
      <c r="AH27" t="s">
        <v>1700</v>
      </c>
      <c r="AI27" t="s">
        <v>1701</v>
      </c>
      <c r="AJ27" t="s">
        <v>1702</v>
      </c>
      <c r="AK27" t="s">
        <v>1703</v>
      </c>
      <c r="AL27" t="s">
        <v>1704</v>
      </c>
    </row>
    <row r="28" spans="1:38" x14ac:dyDescent="0.35">
      <c r="A28" s="1" t="s">
        <v>1705</v>
      </c>
      <c r="B28" t="s">
        <v>153</v>
      </c>
      <c r="C28" t="s">
        <v>153</v>
      </c>
      <c r="D28" t="s">
        <v>153</v>
      </c>
      <c r="E28" t="s">
        <v>153</v>
      </c>
      <c r="F28" t="s">
        <v>153</v>
      </c>
      <c r="G28" t="s">
        <v>153</v>
      </c>
      <c r="H28" t="s">
        <v>153</v>
      </c>
      <c r="I28" t="s">
        <v>153</v>
      </c>
      <c r="J28" t="s">
        <v>153</v>
      </c>
      <c r="K28" t="s">
        <v>1706</v>
      </c>
      <c r="L28" t="s">
        <v>1707</v>
      </c>
      <c r="M28" t="s">
        <v>1708</v>
      </c>
      <c r="N28" t="s">
        <v>1709</v>
      </c>
      <c r="O28" t="s">
        <v>1710</v>
      </c>
      <c r="P28" t="s">
        <v>1711</v>
      </c>
      <c r="Q28" t="s">
        <v>1712</v>
      </c>
      <c r="R28" t="s">
        <v>1713</v>
      </c>
      <c r="S28" t="s">
        <v>1714</v>
      </c>
      <c r="T28" t="s">
        <v>1715</v>
      </c>
      <c r="U28" t="s">
        <v>1716</v>
      </c>
      <c r="V28" t="s">
        <v>1717</v>
      </c>
      <c r="W28" t="s">
        <v>1718</v>
      </c>
      <c r="X28" t="s">
        <v>1719</v>
      </c>
      <c r="Y28" t="s">
        <v>1720</v>
      </c>
      <c r="Z28" t="s">
        <v>1721</v>
      </c>
      <c r="AA28" t="s">
        <v>1722</v>
      </c>
      <c r="AB28" t="s">
        <v>1723</v>
      </c>
      <c r="AC28" t="s">
        <v>1724</v>
      </c>
      <c r="AD28" t="s">
        <v>1725</v>
      </c>
      <c r="AE28" t="s">
        <v>1726</v>
      </c>
      <c r="AF28" t="s">
        <v>1727</v>
      </c>
      <c r="AG28" t="s">
        <v>1728</v>
      </c>
      <c r="AH28" t="s">
        <v>1729</v>
      </c>
      <c r="AI28" t="s">
        <v>1730</v>
      </c>
      <c r="AJ28" t="s">
        <v>1731</v>
      </c>
      <c r="AK28" t="s">
        <v>1732</v>
      </c>
      <c r="AL28" t="s">
        <v>1733</v>
      </c>
    </row>
    <row r="29" spans="1:38" x14ac:dyDescent="0.35">
      <c r="A29" s="1" t="s">
        <v>1734</v>
      </c>
      <c r="B29" t="s">
        <v>153</v>
      </c>
      <c r="C29" t="s">
        <v>153</v>
      </c>
      <c r="D29" t="s">
        <v>153</v>
      </c>
      <c r="E29" t="s">
        <v>153</v>
      </c>
      <c r="F29" t="s">
        <v>153</v>
      </c>
      <c r="G29" t="s">
        <v>153</v>
      </c>
      <c r="H29" t="s">
        <v>153</v>
      </c>
      <c r="I29" t="s">
        <v>153</v>
      </c>
      <c r="J29" t="s">
        <v>153</v>
      </c>
      <c r="K29" t="s">
        <v>153</v>
      </c>
      <c r="L29" t="s">
        <v>153</v>
      </c>
      <c r="M29" t="s">
        <v>153</v>
      </c>
      <c r="N29" t="s">
        <v>153</v>
      </c>
      <c r="O29" t="s">
        <v>153</v>
      </c>
      <c r="P29" t="s">
        <v>153</v>
      </c>
      <c r="Q29" t="s">
        <v>153</v>
      </c>
      <c r="R29" t="s">
        <v>153</v>
      </c>
      <c r="S29" t="s">
        <v>153</v>
      </c>
      <c r="T29" t="s">
        <v>153</v>
      </c>
      <c r="U29" t="s">
        <v>153</v>
      </c>
      <c r="V29" t="s">
        <v>153</v>
      </c>
      <c r="W29" t="s">
        <v>153</v>
      </c>
      <c r="X29" t="s">
        <v>153</v>
      </c>
      <c r="Y29" t="s">
        <v>153</v>
      </c>
      <c r="Z29" t="s">
        <v>153</v>
      </c>
      <c r="AA29" t="s">
        <v>153</v>
      </c>
      <c r="AB29" t="s">
        <v>153</v>
      </c>
      <c r="AC29" t="s">
        <v>153</v>
      </c>
      <c r="AD29" t="s">
        <v>153</v>
      </c>
      <c r="AE29" t="s">
        <v>153</v>
      </c>
      <c r="AF29" t="s">
        <v>153</v>
      </c>
      <c r="AG29" t="s">
        <v>153</v>
      </c>
      <c r="AH29" t="s">
        <v>153</v>
      </c>
      <c r="AI29" t="s">
        <v>153</v>
      </c>
      <c r="AJ29" t="s">
        <v>153</v>
      </c>
      <c r="AK29" t="s">
        <v>153</v>
      </c>
      <c r="AL29" t="s">
        <v>153</v>
      </c>
    </row>
    <row r="30" spans="1:38" x14ac:dyDescent="0.35">
      <c r="A30" s="1" t="s">
        <v>1735</v>
      </c>
      <c r="B30" t="s">
        <v>153</v>
      </c>
      <c r="C30" t="s">
        <v>153</v>
      </c>
      <c r="D30" t="s">
        <v>153</v>
      </c>
      <c r="E30" t="s">
        <v>153</v>
      </c>
      <c r="F30" t="s">
        <v>153</v>
      </c>
      <c r="G30" t="s">
        <v>153</v>
      </c>
      <c r="H30" t="s">
        <v>153</v>
      </c>
      <c r="I30" t="s">
        <v>153</v>
      </c>
      <c r="J30" t="s">
        <v>153</v>
      </c>
      <c r="K30" t="s">
        <v>153</v>
      </c>
      <c r="L30" t="s">
        <v>153</v>
      </c>
      <c r="M30" t="s">
        <v>153</v>
      </c>
      <c r="N30" t="s">
        <v>153</v>
      </c>
      <c r="O30" t="s">
        <v>153</v>
      </c>
      <c r="P30" t="s">
        <v>153</v>
      </c>
      <c r="Q30" t="s">
        <v>153</v>
      </c>
      <c r="R30" t="s">
        <v>153</v>
      </c>
      <c r="S30" t="s">
        <v>153</v>
      </c>
      <c r="T30" t="s">
        <v>153</v>
      </c>
      <c r="U30" t="s">
        <v>153</v>
      </c>
      <c r="V30" t="s">
        <v>153</v>
      </c>
      <c r="W30" t="s">
        <v>153</v>
      </c>
      <c r="X30" t="s">
        <v>153</v>
      </c>
      <c r="Y30" t="s">
        <v>153</v>
      </c>
      <c r="Z30" t="s">
        <v>153</v>
      </c>
      <c r="AA30" t="s">
        <v>153</v>
      </c>
      <c r="AB30" t="s">
        <v>153</v>
      </c>
      <c r="AC30" t="s">
        <v>1736</v>
      </c>
      <c r="AD30" t="s">
        <v>1737</v>
      </c>
      <c r="AE30" t="s">
        <v>1737</v>
      </c>
      <c r="AF30" t="s">
        <v>1738</v>
      </c>
      <c r="AG30" t="s">
        <v>1739</v>
      </c>
      <c r="AH30" t="s">
        <v>1740</v>
      </c>
      <c r="AI30" t="s">
        <v>1741</v>
      </c>
      <c r="AJ30" t="s">
        <v>1742</v>
      </c>
      <c r="AK30" t="s">
        <v>1743</v>
      </c>
      <c r="AL30" t="s">
        <v>1247</v>
      </c>
    </row>
    <row r="31" spans="1:38" x14ac:dyDescent="0.35">
      <c r="A31" s="1" t="s">
        <v>1744</v>
      </c>
      <c r="B31" t="s">
        <v>153</v>
      </c>
      <c r="C31" t="s">
        <v>153</v>
      </c>
      <c r="D31" t="s">
        <v>153</v>
      </c>
      <c r="E31" t="s">
        <v>153</v>
      </c>
      <c r="F31" t="s">
        <v>153</v>
      </c>
      <c r="G31" t="s">
        <v>153</v>
      </c>
      <c r="H31" t="s">
        <v>153</v>
      </c>
      <c r="I31" t="s">
        <v>153</v>
      </c>
      <c r="J31" t="s">
        <v>153</v>
      </c>
      <c r="K31" t="s">
        <v>1745</v>
      </c>
      <c r="L31" t="s">
        <v>1746</v>
      </c>
      <c r="M31" t="s">
        <v>1747</v>
      </c>
      <c r="N31" t="s">
        <v>1748</v>
      </c>
      <c r="O31" t="s">
        <v>1749</v>
      </c>
      <c r="P31" t="s">
        <v>1750</v>
      </c>
      <c r="Q31" t="s">
        <v>1751</v>
      </c>
      <c r="R31" t="s">
        <v>1752</v>
      </c>
      <c r="S31" t="s">
        <v>1753</v>
      </c>
      <c r="T31" t="s">
        <v>1754</v>
      </c>
      <c r="U31" t="s">
        <v>1755</v>
      </c>
      <c r="V31" t="s">
        <v>1756</v>
      </c>
      <c r="W31" t="s">
        <v>1757</v>
      </c>
      <c r="X31" t="s">
        <v>1758</v>
      </c>
      <c r="Y31" t="s">
        <v>1759</v>
      </c>
      <c r="Z31" t="s">
        <v>1760</v>
      </c>
      <c r="AA31" t="s">
        <v>1761</v>
      </c>
      <c r="AB31" t="s">
        <v>1762</v>
      </c>
      <c r="AC31" t="s">
        <v>1763</v>
      </c>
      <c r="AD31" t="s">
        <v>1764</v>
      </c>
      <c r="AE31" t="s">
        <v>1765</v>
      </c>
      <c r="AF31" t="s">
        <v>1766</v>
      </c>
      <c r="AG31" t="s">
        <v>1767</v>
      </c>
      <c r="AH31" t="s">
        <v>1768</v>
      </c>
      <c r="AI31" t="s">
        <v>1769</v>
      </c>
      <c r="AJ31" t="s">
        <v>1770</v>
      </c>
      <c r="AK31" t="s">
        <v>1771</v>
      </c>
      <c r="AL31" t="s">
        <v>1772</v>
      </c>
    </row>
    <row r="32" spans="1:38" x14ac:dyDescent="0.35">
      <c r="A32" s="1" t="s">
        <v>1773</v>
      </c>
      <c r="B32" t="s">
        <v>153</v>
      </c>
      <c r="C32" t="s">
        <v>153</v>
      </c>
      <c r="D32" t="s">
        <v>153</v>
      </c>
      <c r="E32" t="s">
        <v>153</v>
      </c>
      <c r="F32" t="s">
        <v>153</v>
      </c>
      <c r="G32" t="s">
        <v>153</v>
      </c>
      <c r="H32" t="s">
        <v>153</v>
      </c>
      <c r="I32" t="s">
        <v>153</v>
      </c>
      <c r="J32" t="s">
        <v>153</v>
      </c>
      <c r="K32" t="s">
        <v>153</v>
      </c>
      <c r="L32" t="s">
        <v>153</v>
      </c>
      <c r="M32" t="s">
        <v>153</v>
      </c>
      <c r="N32" t="s">
        <v>153</v>
      </c>
      <c r="O32" t="s">
        <v>153</v>
      </c>
      <c r="P32" t="s">
        <v>153</v>
      </c>
      <c r="Q32" t="s">
        <v>153</v>
      </c>
      <c r="R32" t="s">
        <v>153</v>
      </c>
      <c r="S32" t="s">
        <v>153</v>
      </c>
      <c r="T32" t="s">
        <v>153</v>
      </c>
      <c r="U32" t="s">
        <v>153</v>
      </c>
      <c r="V32" t="s">
        <v>153</v>
      </c>
      <c r="W32" t="s">
        <v>153</v>
      </c>
      <c r="X32" t="s">
        <v>153</v>
      </c>
      <c r="Y32" t="s">
        <v>153</v>
      </c>
      <c r="Z32" t="s">
        <v>153</v>
      </c>
      <c r="AA32" t="s">
        <v>153</v>
      </c>
      <c r="AB32" t="s">
        <v>153</v>
      </c>
      <c r="AC32" t="s">
        <v>153</v>
      </c>
      <c r="AD32" t="s">
        <v>153</v>
      </c>
      <c r="AE32" t="s">
        <v>153</v>
      </c>
      <c r="AF32" t="s">
        <v>153</v>
      </c>
      <c r="AG32" t="s">
        <v>153</v>
      </c>
      <c r="AH32" t="s">
        <v>153</v>
      </c>
      <c r="AI32" t="s">
        <v>153</v>
      </c>
      <c r="AJ32" t="s">
        <v>153</v>
      </c>
      <c r="AK32" t="s">
        <v>153</v>
      </c>
      <c r="AL32" t="s">
        <v>153</v>
      </c>
    </row>
    <row r="33" spans="1:38" x14ac:dyDescent="0.35">
      <c r="A33" s="1" t="s">
        <v>1774</v>
      </c>
      <c r="B33" t="s">
        <v>153</v>
      </c>
      <c r="C33" t="s">
        <v>153</v>
      </c>
      <c r="D33" t="s">
        <v>153</v>
      </c>
      <c r="E33" t="s">
        <v>153</v>
      </c>
      <c r="F33" t="s">
        <v>153</v>
      </c>
      <c r="G33" t="s">
        <v>153</v>
      </c>
      <c r="H33" t="s">
        <v>153</v>
      </c>
      <c r="I33" t="s">
        <v>153</v>
      </c>
      <c r="J33" t="s">
        <v>153</v>
      </c>
      <c r="K33" t="s">
        <v>153</v>
      </c>
      <c r="L33" t="s">
        <v>153</v>
      </c>
      <c r="M33" t="s">
        <v>153</v>
      </c>
      <c r="N33" t="s">
        <v>153</v>
      </c>
      <c r="O33" t="s">
        <v>1775</v>
      </c>
      <c r="P33" t="s">
        <v>1776</v>
      </c>
      <c r="Q33" t="s">
        <v>153</v>
      </c>
      <c r="R33" t="s">
        <v>153</v>
      </c>
      <c r="S33" t="s">
        <v>153</v>
      </c>
      <c r="T33" t="s">
        <v>153</v>
      </c>
      <c r="U33" t="s">
        <v>153</v>
      </c>
      <c r="V33" t="s">
        <v>153</v>
      </c>
      <c r="W33" t="s">
        <v>153</v>
      </c>
      <c r="X33" t="s">
        <v>153</v>
      </c>
      <c r="Y33" t="s">
        <v>153</v>
      </c>
      <c r="Z33" t="s">
        <v>153</v>
      </c>
      <c r="AA33" t="s">
        <v>153</v>
      </c>
      <c r="AB33" t="s">
        <v>153</v>
      </c>
      <c r="AC33" t="s">
        <v>1777</v>
      </c>
      <c r="AD33" t="s">
        <v>1778</v>
      </c>
      <c r="AE33" t="s">
        <v>1779</v>
      </c>
      <c r="AF33" t="s">
        <v>1780</v>
      </c>
      <c r="AG33" t="s">
        <v>1781</v>
      </c>
      <c r="AH33" t="s">
        <v>1782</v>
      </c>
      <c r="AI33" t="s">
        <v>1783</v>
      </c>
      <c r="AJ33" t="s">
        <v>1784</v>
      </c>
      <c r="AK33" t="s">
        <v>1785</v>
      </c>
      <c r="AL33" t="s">
        <v>1786</v>
      </c>
    </row>
    <row r="34" spans="1:38" x14ac:dyDescent="0.35">
      <c r="A34" s="1" t="s">
        <v>1787</v>
      </c>
      <c r="B34" t="s">
        <v>153</v>
      </c>
      <c r="C34" t="s">
        <v>153</v>
      </c>
      <c r="D34" t="s">
        <v>153</v>
      </c>
      <c r="E34" t="s">
        <v>153</v>
      </c>
      <c r="F34" t="s">
        <v>153</v>
      </c>
      <c r="G34" t="s">
        <v>153</v>
      </c>
      <c r="H34" t="s">
        <v>153</v>
      </c>
      <c r="I34" t="s">
        <v>153</v>
      </c>
      <c r="J34" t="s">
        <v>153</v>
      </c>
      <c r="K34" t="s">
        <v>1788</v>
      </c>
      <c r="L34" t="s">
        <v>1789</v>
      </c>
      <c r="M34" t="s">
        <v>1790</v>
      </c>
      <c r="N34" t="s">
        <v>1791</v>
      </c>
      <c r="O34" t="s">
        <v>1792</v>
      </c>
      <c r="P34" t="s">
        <v>1793</v>
      </c>
      <c r="Q34" t="s">
        <v>1794</v>
      </c>
      <c r="R34" t="s">
        <v>1795</v>
      </c>
      <c r="S34" t="s">
        <v>1796</v>
      </c>
      <c r="T34" t="s">
        <v>1797</v>
      </c>
      <c r="U34" t="s">
        <v>1798</v>
      </c>
      <c r="V34" t="s">
        <v>1799</v>
      </c>
      <c r="W34" t="s">
        <v>1800</v>
      </c>
      <c r="X34" t="s">
        <v>1801</v>
      </c>
      <c r="Y34" t="s">
        <v>1802</v>
      </c>
      <c r="Z34" t="s">
        <v>1803</v>
      </c>
      <c r="AA34" t="s">
        <v>1804</v>
      </c>
      <c r="AB34" t="s">
        <v>1805</v>
      </c>
      <c r="AC34" t="s">
        <v>1806</v>
      </c>
      <c r="AD34" t="s">
        <v>1807</v>
      </c>
      <c r="AE34" t="s">
        <v>1808</v>
      </c>
      <c r="AF34" t="s">
        <v>1809</v>
      </c>
      <c r="AG34" t="s">
        <v>1810</v>
      </c>
      <c r="AH34" t="s">
        <v>1811</v>
      </c>
      <c r="AI34" t="s">
        <v>1812</v>
      </c>
      <c r="AJ34" t="s">
        <v>1813</v>
      </c>
      <c r="AK34" t="s">
        <v>1814</v>
      </c>
      <c r="AL34" t="s">
        <v>1815</v>
      </c>
    </row>
    <row r="35" spans="1:38" x14ac:dyDescent="0.35">
      <c r="A35" s="1" t="s">
        <v>1816</v>
      </c>
      <c r="B35" t="s">
        <v>153</v>
      </c>
      <c r="C35" t="s">
        <v>153</v>
      </c>
      <c r="D35" t="s">
        <v>153</v>
      </c>
      <c r="E35" t="s">
        <v>153</v>
      </c>
      <c r="F35" t="s">
        <v>153</v>
      </c>
      <c r="G35" t="s">
        <v>153</v>
      </c>
      <c r="H35" t="s">
        <v>153</v>
      </c>
      <c r="I35" t="s">
        <v>153</v>
      </c>
      <c r="J35" t="s">
        <v>153</v>
      </c>
      <c r="K35" t="s">
        <v>1817</v>
      </c>
      <c r="L35" t="s">
        <v>1818</v>
      </c>
      <c r="M35" t="s">
        <v>1819</v>
      </c>
      <c r="N35" t="s">
        <v>1820</v>
      </c>
      <c r="O35" t="s">
        <v>1821</v>
      </c>
      <c r="P35" t="s">
        <v>1822</v>
      </c>
      <c r="Q35" t="s">
        <v>1823</v>
      </c>
      <c r="R35" t="s">
        <v>1824</v>
      </c>
      <c r="S35" t="s">
        <v>1825</v>
      </c>
      <c r="T35" t="s">
        <v>1826</v>
      </c>
      <c r="U35" t="s">
        <v>1827</v>
      </c>
      <c r="V35" t="s">
        <v>1828</v>
      </c>
      <c r="W35" t="s">
        <v>1829</v>
      </c>
      <c r="X35" t="s">
        <v>1830</v>
      </c>
      <c r="Y35" t="s">
        <v>1831</v>
      </c>
      <c r="Z35" t="s">
        <v>1832</v>
      </c>
      <c r="AA35" t="s">
        <v>1833</v>
      </c>
      <c r="AB35" t="s">
        <v>1834</v>
      </c>
      <c r="AC35" t="s">
        <v>1835</v>
      </c>
      <c r="AD35" t="s">
        <v>1836</v>
      </c>
      <c r="AE35" t="s">
        <v>1837</v>
      </c>
      <c r="AF35" t="s">
        <v>1838</v>
      </c>
      <c r="AG35" t="s">
        <v>1839</v>
      </c>
      <c r="AH35" t="s">
        <v>1840</v>
      </c>
      <c r="AI35" t="s">
        <v>1841</v>
      </c>
      <c r="AJ35" t="s">
        <v>1842</v>
      </c>
      <c r="AK35" t="s">
        <v>1843</v>
      </c>
      <c r="AL35" t="s">
        <v>1844</v>
      </c>
    </row>
    <row r="36" spans="1:38" x14ac:dyDescent="0.35">
      <c r="A36" s="1" t="s">
        <v>1845</v>
      </c>
      <c r="B36" t="s">
        <v>153</v>
      </c>
      <c r="C36" t="s">
        <v>153</v>
      </c>
      <c r="D36" t="s">
        <v>153</v>
      </c>
      <c r="E36" t="s">
        <v>153</v>
      </c>
      <c r="F36" t="s">
        <v>153</v>
      </c>
      <c r="G36" t="s">
        <v>153</v>
      </c>
      <c r="H36" t="s">
        <v>153</v>
      </c>
      <c r="I36" t="s">
        <v>153</v>
      </c>
      <c r="J36" t="s">
        <v>153</v>
      </c>
      <c r="K36" t="s">
        <v>1846</v>
      </c>
      <c r="L36" t="s">
        <v>1847</v>
      </c>
      <c r="M36" t="s">
        <v>1848</v>
      </c>
      <c r="N36" t="s">
        <v>1849</v>
      </c>
      <c r="O36" t="s">
        <v>1850</v>
      </c>
      <c r="P36" t="s">
        <v>1851</v>
      </c>
      <c r="Q36" t="s">
        <v>1852</v>
      </c>
      <c r="R36" t="s">
        <v>1853</v>
      </c>
      <c r="S36" t="s">
        <v>1854</v>
      </c>
      <c r="T36" t="s">
        <v>1855</v>
      </c>
      <c r="U36" t="s">
        <v>1856</v>
      </c>
      <c r="V36" t="s">
        <v>1857</v>
      </c>
      <c r="W36" t="s">
        <v>1858</v>
      </c>
      <c r="X36" t="s">
        <v>1859</v>
      </c>
      <c r="Y36" t="s">
        <v>1860</v>
      </c>
      <c r="Z36" t="s">
        <v>1861</v>
      </c>
      <c r="AA36" t="s">
        <v>1862</v>
      </c>
      <c r="AB36" t="s">
        <v>1863</v>
      </c>
      <c r="AC36" t="s">
        <v>1864</v>
      </c>
      <c r="AD36" t="s">
        <v>1865</v>
      </c>
      <c r="AE36" t="s">
        <v>1866</v>
      </c>
      <c r="AF36" t="s">
        <v>1867</v>
      </c>
      <c r="AG36" t="s">
        <v>1868</v>
      </c>
      <c r="AH36" t="s">
        <v>1869</v>
      </c>
      <c r="AI36" t="s">
        <v>1870</v>
      </c>
      <c r="AJ36" t="s">
        <v>1871</v>
      </c>
      <c r="AK36" t="s">
        <v>1872</v>
      </c>
      <c r="AL36" t="s">
        <v>1873</v>
      </c>
    </row>
    <row r="37" spans="1:38" x14ac:dyDescent="0.35">
      <c r="A37" s="1" t="s">
        <v>1874</v>
      </c>
      <c r="B37" t="s">
        <v>153</v>
      </c>
      <c r="C37" t="s">
        <v>153</v>
      </c>
      <c r="D37" t="s">
        <v>153</v>
      </c>
      <c r="E37" t="s">
        <v>153</v>
      </c>
      <c r="F37" t="s">
        <v>153</v>
      </c>
      <c r="G37" t="s">
        <v>153</v>
      </c>
      <c r="H37" t="s">
        <v>153</v>
      </c>
      <c r="I37" t="s">
        <v>153</v>
      </c>
      <c r="J37" t="s">
        <v>153</v>
      </c>
      <c r="K37" t="s">
        <v>1875</v>
      </c>
      <c r="L37" t="s">
        <v>1876</v>
      </c>
      <c r="M37" t="s">
        <v>1877</v>
      </c>
      <c r="N37" t="s">
        <v>1878</v>
      </c>
      <c r="O37" t="s">
        <v>1879</v>
      </c>
      <c r="P37" t="s">
        <v>1880</v>
      </c>
      <c r="Q37" t="s">
        <v>1881</v>
      </c>
      <c r="R37" t="s">
        <v>1882</v>
      </c>
      <c r="S37" t="s">
        <v>1883</v>
      </c>
      <c r="T37" t="s">
        <v>1884</v>
      </c>
      <c r="U37" t="s">
        <v>1885</v>
      </c>
      <c r="V37" t="s">
        <v>1886</v>
      </c>
      <c r="W37" t="s">
        <v>329</v>
      </c>
      <c r="X37" t="s">
        <v>330</v>
      </c>
      <c r="Y37" t="s">
        <v>331</v>
      </c>
      <c r="Z37" t="s">
        <v>332</v>
      </c>
      <c r="AA37" t="s">
        <v>333</v>
      </c>
      <c r="AB37" t="s">
        <v>334</v>
      </c>
      <c r="AC37" t="s">
        <v>335</v>
      </c>
      <c r="AD37" t="s">
        <v>336</v>
      </c>
      <c r="AE37" t="s">
        <v>337</v>
      </c>
      <c r="AF37" t="s">
        <v>338</v>
      </c>
      <c r="AG37" t="s">
        <v>339</v>
      </c>
      <c r="AH37" t="s">
        <v>340</v>
      </c>
      <c r="AI37" t="s">
        <v>341</v>
      </c>
      <c r="AJ37" t="s">
        <v>342</v>
      </c>
      <c r="AK37" t="s">
        <v>343</v>
      </c>
      <c r="AL37" t="s">
        <v>344</v>
      </c>
    </row>
    <row r="38" spans="1:38" x14ac:dyDescent="0.35">
      <c r="A38" s="1" t="s">
        <v>1887</v>
      </c>
      <c r="B38" t="s">
        <v>153</v>
      </c>
      <c r="C38" t="s">
        <v>153</v>
      </c>
      <c r="D38" t="s">
        <v>153</v>
      </c>
      <c r="E38" t="s">
        <v>153</v>
      </c>
      <c r="F38" t="s">
        <v>153</v>
      </c>
      <c r="G38" t="s">
        <v>153</v>
      </c>
      <c r="H38" t="s">
        <v>153</v>
      </c>
      <c r="I38" t="s">
        <v>153</v>
      </c>
      <c r="J38" t="s">
        <v>153</v>
      </c>
      <c r="K38" t="s">
        <v>1474</v>
      </c>
      <c r="L38" t="s">
        <v>1475</v>
      </c>
      <c r="M38" t="s">
        <v>1476</v>
      </c>
      <c r="N38" t="s">
        <v>1477</v>
      </c>
      <c r="O38" t="s">
        <v>1478</v>
      </c>
      <c r="P38" t="s">
        <v>1479</v>
      </c>
      <c r="Q38" t="s">
        <v>1480</v>
      </c>
      <c r="R38" t="s">
        <v>1481</v>
      </c>
      <c r="S38" t="s">
        <v>1888</v>
      </c>
      <c r="T38" t="s">
        <v>1889</v>
      </c>
      <c r="U38" t="s">
        <v>1890</v>
      </c>
      <c r="V38" t="s">
        <v>1891</v>
      </c>
      <c r="W38" t="s">
        <v>1486</v>
      </c>
      <c r="X38" t="s">
        <v>1892</v>
      </c>
      <c r="Y38" t="s">
        <v>1893</v>
      </c>
      <c r="Z38" t="s">
        <v>1894</v>
      </c>
      <c r="AA38" t="s">
        <v>1895</v>
      </c>
      <c r="AB38" t="s">
        <v>1896</v>
      </c>
      <c r="AC38" t="s">
        <v>1897</v>
      </c>
      <c r="AD38" t="s">
        <v>1898</v>
      </c>
      <c r="AE38" t="s">
        <v>1899</v>
      </c>
      <c r="AF38" t="s">
        <v>1900</v>
      </c>
      <c r="AG38" t="s">
        <v>1901</v>
      </c>
      <c r="AH38" t="s">
        <v>1902</v>
      </c>
      <c r="AI38" t="s">
        <v>1903</v>
      </c>
      <c r="AJ38" t="s">
        <v>1904</v>
      </c>
      <c r="AK38" t="s">
        <v>1905</v>
      </c>
      <c r="AL38" t="s">
        <v>1906</v>
      </c>
    </row>
    <row r="39" spans="1:38" x14ac:dyDescent="0.35">
      <c r="A39" s="1" t="s">
        <v>1907</v>
      </c>
      <c r="B39" t="s">
        <v>153</v>
      </c>
      <c r="C39" t="s">
        <v>153</v>
      </c>
      <c r="D39" t="s">
        <v>153</v>
      </c>
      <c r="E39" t="s">
        <v>153</v>
      </c>
      <c r="F39" t="s">
        <v>153</v>
      </c>
      <c r="G39" t="s">
        <v>153</v>
      </c>
      <c r="H39" t="s">
        <v>153</v>
      </c>
      <c r="I39" t="s">
        <v>153</v>
      </c>
      <c r="J39" t="s">
        <v>153</v>
      </c>
      <c r="K39" t="s">
        <v>153</v>
      </c>
      <c r="L39" t="s">
        <v>153</v>
      </c>
      <c r="M39" t="s">
        <v>153</v>
      </c>
      <c r="N39" t="s">
        <v>153</v>
      </c>
      <c r="O39" t="s">
        <v>153</v>
      </c>
      <c r="P39" t="s">
        <v>153</v>
      </c>
      <c r="Q39" t="s">
        <v>153</v>
      </c>
      <c r="R39" t="s">
        <v>153</v>
      </c>
      <c r="S39" t="s">
        <v>1908</v>
      </c>
      <c r="T39" t="s">
        <v>1909</v>
      </c>
      <c r="U39" t="s">
        <v>1910</v>
      </c>
      <c r="V39" t="s">
        <v>1911</v>
      </c>
      <c r="W39" t="s">
        <v>153</v>
      </c>
      <c r="X39" t="s">
        <v>1912</v>
      </c>
      <c r="Y39" t="s">
        <v>1913</v>
      </c>
      <c r="Z39" t="s">
        <v>1914</v>
      </c>
      <c r="AA39" t="s">
        <v>1915</v>
      </c>
      <c r="AB39" t="s">
        <v>1916</v>
      </c>
      <c r="AC39" t="s">
        <v>1917</v>
      </c>
      <c r="AD39" t="s">
        <v>1918</v>
      </c>
      <c r="AE39" t="s">
        <v>1919</v>
      </c>
      <c r="AF39" t="s">
        <v>1920</v>
      </c>
      <c r="AG39" t="s">
        <v>1921</v>
      </c>
      <c r="AH39" t="s">
        <v>1922</v>
      </c>
      <c r="AI39" t="s">
        <v>1923</v>
      </c>
      <c r="AJ39" t="s">
        <v>1924</v>
      </c>
      <c r="AK39" t="s">
        <v>1925</v>
      </c>
      <c r="AL39" t="s">
        <v>1926</v>
      </c>
    </row>
    <row r="40" spans="1:38" x14ac:dyDescent="0.35">
      <c r="A40" s="1" t="s">
        <v>1927</v>
      </c>
      <c r="B40" t="s">
        <v>153</v>
      </c>
      <c r="C40" t="s">
        <v>153</v>
      </c>
      <c r="D40" t="s">
        <v>153</v>
      </c>
      <c r="E40" t="s">
        <v>153</v>
      </c>
      <c r="F40" t="s">
        <v>153</v>
      </c>
      <c r="G40" t="s">
        <v>153</v>
      </c>
      <c r="H40" t="s">
        <v>153</v>
      </c>
      <c r="I40" t="s">
        <v>153</v>
      </c>
      <c r="J40" t="s">
        <v>153</v>
      </c>
      <c r="K40" t="s">
        <v>1474</v>
      </c>
      <c r="L40" t="s">
        <v>1475</v>
      </c>
      <c r="M40" t="s">
        <v>1476</v>
      </c>
      <c r="N40" t="s">
        <v>1477</v>
      </c>
      <c r="O40" t="s">
        <v>1478</v>
      </c>
      <c r="P40" t="s">
        <v>1479</v>
      </c>
      <c r="Q40" t="s">
        <v>1480</v>
      </c>
      <c r="R40" t="s">
        <v>1481</v>
      </c>
      <c r="S40" t="s">
        <v>1482</v>
      </c>
      <c r="T40" t="s">
        <v>1483</v>
      </c>
      <c r="U40" t="s">
        <v>1484</v>
      </c>
      <c r="V40" t="s">
        <v>1485</v>
      </c>
      <c r="W40" t="s">
        <v>1486</v>
      </c>
      <c r="X40" t="s">
        <v>1487</v>
      </c>
      <c r="Y40" t="s">
        <v>1488</v>
      </c>
      <c r="Z40" t="s">
        <v>1489</v>
      </c>
      <c r="AA40" t="s">
        <v>1490</v>
      </c>
      <c r="AB40" t="s">
        <v>1491</v>
      </c>
      <c r="AC40" t="s">
        <v>1492</v>
      </c>
      <c r="AD40" t="s">
        <v>1493</v>
      </c>
      <c r="AE40" t="s">
        <v>1494</v>
      </c>
      <c r="AF40" t="s">
        <v>1495</v>
      </c>
      <c r="AG40" t="s">
        <v>1496</v>
      </c>
      <c r="AH40" t="s">
        <v>1497</v>
      </c>
      <c r="AI40" t="s">
        <v>1498</v>
      </c>
      <c r="AJ40" t="s">
        <v>1499</v>
      </c>
      <c r="AK40" t="s">
        <v>1500</v>
      </c>
      <c r="AL40" t="s">
        <v>1501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9"/>
  <sheetViews>
    <sheetView workbookViewId="0"/>
  </sheetViews>
  <sheetFormatPr defaultRowHeight="14.5" x14ac:dyDescent="0.35"/>
  <sheetData>
    <row r="1" spans="1:38" x14ac:dyDescent="0.3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c r="P1" s="1" t="s">
        <v>437</v>
      </c>
      <c r="Q1" s="1" t="s">
        <v>438</v>
      </c>
      <c r="R1" s="1" t="s">
        <v>439</v>
      </c>
      <c r="S1" s="1" t="s">
        <v>440</v>
      </c>
      <c r="T1" s="1" t="s">
        <v>441</v>
      </c>
      <c r="U1" s="1" t="s">
        <v>442</v>
      </c>
      <c r="V1" s="1" t="s">
        <v>443</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row>
    <row r="2" spans="1:38" x14ac:dyDescent="0.35">
      <c r="A2" s="1" t="s">
        <v>1070</v>
      </c>
      <c r="B2" t="s">
        <v>153</v>
      </c>
      <c r="C2" t="s">
        <v>153</v>
      </c>
      <c r="D2" t="s">
        <v>153</v>
      </c>
      <c r="E2" t="s">
        <v>153</v>
      </c>
      <c r="F2" t="s">
        <v>1075</v>
      </c>
      <c r="G2" t="s">
        <v>1076</v>
      </c>
      <c r="H2" t="s">
        <v>1077</v>
      </c>
      <c r="I2" t="s">
        <v>1078</v>
      </c>
      <c r="J2" t="s">
        <v>1079</v>
      </c>
      <c r="K2" t="s">
        <v>1080</v>
      </c>
      <c r="L2" t="s">
        <v>1081</v>
      </c>
      <c r="M2" t="s">
        <v>1082</v>
      </c>
      <c r="N2" t="s">
        <v>1083</v>
      </c>
      <c r="O2" t="s">
        <v>1084</v>
      </c>
      <c r="P2" t="s">
        <v>1085</v>
      </c>
      <c r="Q2" t="s">
        <v>1086</v>
      </c>
      <c r="R2" t="s">
        <v>1087</v>
      </c>
      <c r="S2" t="s">
        <v>1088</v>
      </c>
      <c r="T2" t="s">
        <v>1089</v>
      </c>
      <c r="U2" t="s">
        <v>1090</v>
      </c>
      <c r="V2" t="s">
        <v>1091</v>
      </c>
      <c r="W2" t="s">
        <v>244</v>
      </c>
      <c r="X2" t="s">
        <v>245</v>
      </c>
      <c r="Y2" t="s">
        <v>246</v>
      </c>
      <c r="Z2" t="s">
        <v>247</v>
      </c>
      <c r="AA2" t="s">
        <v>248</v>
      </c>
      <c r="AB2" t="s">
        <v>249</v>
      </c>
      <c r="AC2" t="s">
        <v>250</v>
      </c>
      <c r="AD2" t="s">
        <v>251</v>
      </c>
      <c r="AE2" t="s">
        <v>252</v>
      </c>
      <c r="AF2" t="s">
        <v>253</v>
      </c>
      <c r="AG2" t="s">
        <v>254</v>
      </c>
      <c r="AH2" t="s">
        <v>255</v>
      </c>
      <c r="AI2" t="s">
        <v>256</v>
      </c>
      <c r="AJ2" t="s">
        <v>257</v>
      </c>
      <c r="AK2" t="s">
        <v>258</v>
      </c>
      <c r="AL2" t="s">
        <v>259</v>
      </c>
    </row>
    <row r="3" spans="1:38" x14ac:dyDescent="0.35">
      <c r="A3" s="1" t="s">
        <v>750</v>
      </c>
      <c r="B3" t="s">
        <v>153</v>
      </c>
      <c r="C3" t="s">
        <v>153</v>
      </c>
      <c r="D3" t="s">
        <v>153</v>
      </c>
      <c r="E3" t="s">
        <v>153</v>
      </c>
      <c r="F3" t="s">
        <v>753</v>
      </c>
      <c r="G3" t="s">
        <v>754</v>
      </c>
      <c r="H3" t="s">
        <v>620</v>
      </c>
      <c r="I3" t="s">
        <v>755</v>
      </c>
      <c r="J3" t="s">
        <v>756</v>
      </c>
      <c r="K3" t="s">
        <v>757</v>
      </c>
      <c r="L3" t="s">
        <v>758</v>
      </c>
      <c r="M3" t="s">
        <v>759</v>
      </c>
      <c r="N3" t="s">
        <v>760</v>
      </c>
      <c r="O3" t="s">
        <v>761</v>
      </c>
      <c r="P3" t="s">
        <v>762</v>
      </c>
      <c r="Q3" t="s">
        <v>763</v>
      </c>
      <c r="R3" t="s">
        <v>764</v>
      </c>
      <c r="S3" t="s">
        <v>765</v>
      </c>
      <c r="T3" t="s">
        <v>766</v>
      </c>
      <c r="U3" t="s">
        <v>767</v>
      </c>
      <c r="V3" t="s">
        <v>768</v>
      </c>
      <c r="W3" t="s">
        <v>230</v>
      </c>
      <c r="X3" t="s">
        <v>231</v>
      </c>
      <c r="Y3" t="s">
        <v>232</v>
      </c>
      <c r="Z3" t="s">
        <v>153</v>
      </c>
      <c r="AA3" t="s">
        <v>153</v>
      </c>
      <c r="AB3" t="s">
        <v>153</v>
      </c>
      <c r="AC3" t="s">
        <v>233</v>
      </c>
      <c r="AD3" t="s">
        <v>234</v>
      </c>
      <c r="AE3" t="s">
        <v>235</v>
      </c>
      <c r="AF3" t="s">
        <v>236</v>
      </c>
      <c r="AG3" t="s">
        <v>237</v>
      </c>
      <c r="AH3" t="s">
        <v>238</v>
      </c>
      <c r="AI3" t="s">
        <v>239</v>
      </c>
      <c r="AJ3" t="s">
        <v>153</v>
      </c>
      <c r="AK3" t="s">
        <v>240</v>
      </c>
      <c r="AL3" t="s">
        <v>153</v>
      </c>
    </row>
    <row r="4" spans="1:38" x14ac:dyDescent="0.35">
      <c r="A4" s="1" t="s">
        <v>1928</v>
      </c>
      <c r="B4" t="s">
        <v>153</v>
      </c>
      <c r="C4" t="s">
        <v>153</v>
      </c>
      <c r="D4" t="s">
        <v>153</v>
      </c>
      <c r="E4" t="s">
        <v>153</v>
      </c>
      <c r="F4" t="s">
        <v>1929</v>
      </c>
      <c r="G4" t="s">
        <v>1930</v>
      </c>
      <c r="H4" t="s">
        <v>1931</v>
      </c>
      <c r="I4" t="s">
        <v>1932</v>
      </c>
      <c r="J4" t="s">
        <v>1933</v>
      </c>
      <c r="K4" t="s">
        <v>1934</v>
      </c>
      <c r="L4" t="s">
        <v>1935</v>
      </c>
      <c r="M4" t="s">
        <v>1936</v>
      </c>
      <c r="N4" t="s">
        <v>1937</v>
      </c>
      <c r="O4" t="s">
        <v>1938</v>
      </c>
      <c r="P4" t="s">
        <v>1939</v>
      </c>
      <c r="Q4" t="s">
        <v>1940</v>
      </c>
      <c r="R4" t="s">
        <v>1941</v>
      </c>
      <c r="S4" t="s">
        <v>1942</v>
      </c>
      <c r="T4" t="s">
        <v>1943</v>
      </c>
      <c r="U4" t="s">
        <v>1944</v>
      </c>
      <c r="V4" t="s">
        <v>1945</v>
      </c>
      <c r="W4" t="s">
        <v>1946</v>
      </c>
      <c r="X4" t="s">
        <v>1947</v>
      </c>
      <c r="Y4" t="s">
        <v>1948</v>
      </c>
      <c r="Z4" t="s">
        <v>153</v>
      </c>
      <c r="AA4" t="s">
        <v>1949</v>
      </c>
      <c r="AB4" t="s">
        <v>1950</v>
      </c>
      <c r="AC4" t="s">
        <v>1951</v>
      </c>
      <c r="AD4" t="s">
        <v>1952</v>
      </c>
      <c r="AE4" t="s">
        <v>1953</v>
      </c>
      <c r="AF4" t="s">
        <v>1954</v>
      </c>
      <c r="AG4" t="s">
        <v>1955</v>
      </c>
      <c r="AH4" t="s">
        <v>1956</v>
      </c>
      <c r="AI4" t="s">
        <v>1957</v>
      </c>
      <c r="AJ4" t="s">
        <v>1958</v>
      </c>
      <c r="AK4" t="s">
        <v>1959</v>
      </c>
      <c r="AL4" t="s">
        <v>1960</v>
      </c>
    </row>
    <row r="5" spans="1:38" x14ac:dyDescent="0.35">
      <c r="A5" s="1" t="s">
        <v>1961</v>
      </c>
      <c r="B5" t="s">
        <v>153</v>
      </c>
      <c r="C5" t="s">
        <v>153</v>
      </c>
      <c r="D5" t="s">
        <v>153</v>
      </c>
      <c r="E5" t="s">
        <v>153</v>
      </c>
      <c r="F5" t="s">
        <v>153</v>
      </c>
      <c r="G5" t="s">
        <v>153</v>
      </c>
      <c r="H5" t="s">
        <v>153</v>
      </c>
      <c r="I5" t="s">
        <v>153</v>
      </c>
      <c r="J5" t="s">
        <v>153</v>
      </c>
      <c r="K5" t="s">
        <v>153</v>
      </c>
      <c r="L5" t="s">
        <v>153</v>
      </c>
      <c r="M5" t="s">
        <v>153</v>
      </c>
      <c r="N5" t="s">
        <v>153</v>
      </c>
      <c r="O5" t="s">
        <v>153</v>
      </c>
      <c r="P5" t="s">
        <v>153</v>
      </c>
      <c r="Q5" t="s">
        <v>153</v>
      </c>
      <c r="R5" t="s">
        <v>153</v>
      </c>
      <c r="S5" t="s">
        <v>153</v>
      </c>
      <c r="T5" t="s">
        <v>153</v>
      </c>
      <c r="U5" t="s">
        <v>153</v>
      </c>
      <c r="V5" t="s">
        <v>153</v>
      </c>
      <c r="W5" t="s">
        <v>153</v>
      </c>
      <c r="X5" t="s">
        <v>153</v>
      </c>
      <c r="Y5" t="s">
        <v>153</v>
      </c>
      <c r="Z5" t="s">
        <v>153</v>
      </c>
      <c r="AA5" t="s">
        <v>153</v>
      </c>
      <c r="AB5" t="s">
        <v>153</v>
      </c>
      <c r="AC5" t="s">
        <v>153</v>
      </c>
      <c r="AD5" t="s">
        <v>153</v>
      </c>
      <c r="AE5" t="s">
        <v>153</v>
      </c>
      <c r="AF5" t="s">
        <v>153</v>
      </c>
      <c r="AG5" t="s">
        <v>153</v>
      </c>
      <c r="AH5" t="s">
        <v>153</v>
      </c>
      <c r="AI5" t="s">
        <v>153</v>
      </c>
      <c r="AJ5" t="s">
        <v>153</v>
      </c>
      <c r="AK5" t="s">
        <v>153</v>
      </c>
      <c r="AL5" t="s">
        <v>153</v>
      </c>
    </row>
    <row r="6" spans="1:38" x14ac:dyDescent="0.35">
      <c r="A6" s="1" t="s">
        <v>1962</v>
      </c>
      <c r="B6" t="s">
        <v>153</v>
      </c>
      <c r="C6" t="s">
        <v>153</v>
      </c>
      <c r="D6" t="s">
        <v>153</v>
      </c>
      <c r="E6" t="s">
        <v>153</v>
      </c>
      <c r="F6" t="s">
        <v>1963</v>
      </c>
      <c r="G6" t="s">
        <v>1964</v>
      </c>
      <c r="H6" t="s">
        <v>1965</v>
      </c>
      <c r="I6" t="s">
        <v>1966</v>
      </c>
      <c r="J6" t="s">
        <v>1967</v>
      </c>
      <c r="K6" t="s">
        <v>1968</v>
      </c>
      <c r="L6" t="s">
        <v>1969</v>
      </c>
      <c r="M6" t="s">
        <v>1970</v>
      </c>
      <c r="N6" t="s">
        <v>1971</v>
      </c>
      <c r="O6" t="s">
        <v>1972</v>
      </c>
      <c r="P6" t="s">
        <v>1973</v>
      </c>
      <c r="Q6" t="s">
        <v>1974</v>
      </c>
      <c r="R6" t="s">
        <v>1975</v>
      </c>
      <c r="S6" t="s">
        <v>1976</v>
      </c>
      <c r="T6" t="s">
        <v>1977</v>
      </c>
      <c r="U6" t="s">
        <v>1978</v>
      </c>
      <c r="V6" t="s">
        <v>1979</v>
      </c>
      <c r="W6" t="s">
        <v>1980</v>
      </c>
      <c r="X6" t="s">
        <v>1981</v>
      </c>
      <c r="Y6" t="s">
        <v>1982</v>
      </c>
      <c r="Z6" t="s">
        <v>1983</v>
      </c>
      <c r="AA6" t="s">
        <v>1984</v>
      </c>
      <c r="AB6" t="s">
        <v>1985</v>
      </c>
      <c r="AC6" t="s">
        <v>1986</v>
      </c>
      <c r="AD6" t="s">
        <v>1987</v>
      </c>
      <c r="AE6" t="s">
        <v>1988</v>
      </c>
      <c r="AF6" t="s">
        <v>1989</v>
      </c>
      <c r="AG6" t="s">
        <v>1990</v>
      </c>
      <c r="AH6" t="s">
        <v>1991</v>
      </c>
      <c r="AI6" t="s">
        <v>1992</v>
      </c>
      <c r="AJ6" t="s">
        <v>1993</v>
      </c>
      <c r="AK6" t="s">
        <v>1994</v>
      </c>
      <c r="AL6" t="s">
        <v>1995</v>
      </c>
    </row>
    <row r="7" spans="1:38" x14ac:dyDescent="0.35">
      <c r="A7" s="1" t="s">
        <v>1996</v>
      </c>
      <c r="B7" t="s">
        <v>153</v>
      </c>
      <c r="C7" t="s">
        <v>153</v>
      </c>
      <c r="D7" t="s">
        <v>153</v>
      </c>
      <c r="E7" t="s">
        <v>153</v>
      </c>
      <c r="F7" t="s">
        <v>153</v>
      </c>
      <c r="G7" t="s">
        <v>153</v>
      </c>
      <c r="H7" t="s">
        <v>153</v>
      </c>
      <c r="I7" t="s">
        <v>153</v>
      </c>
      <c r="J7" t="s">
        <v>153</v>
      </c>
      <c r="K7" t="s">
        <v>153</v>
      </c>
      <c r="L7" t="s">
        <v>153</v>
      </c>
      <c r="M7" t="s">
        <v>153</v>
      </c>
      <c r="N7" t="s">
        <v>153</v>
      </c>
      <c r="O7" t="s">
        <v>153</v>
      </c>
      <c r="P7" t="s">
        <v>153</v>
      </c>
      <c r="Q7" t="s">
        <v>153</v>
      </c>
      <c r="R7" t="s">
        <v>153</v>
      </c>
      <c r="S7" t="s">
        <v>153</v>
      </c>
      <c r="T7" t="s">
        <v>153</v>
      </c>
      <c r="U7" t="s">
        <v>153</v>
      </c>
      <c r="V7" t="s">
        <v>153</v>
      </c>
      <c r="W7" t="s">
        <v>153</v>
      </c>
      <c r="X7" t="s">
        <v>153</v>
      </c>
      <c r="Y7" t="s">
        <v>153</v>
      </c>
      <c r="Z7" t="s">
        <v>153</v>
      </c>
      <c r="AA7" t="s">
        <v>153</v>
      </c>
      <c r="AB7" t="s">
        <v>153</v>
      </c>
      <c r="AC7" t="s">
        <v>153</v>
      </c>
      <c r="AD7" t="s">
        <v>153</v>
      </c>
      <c r="AE7" t="s">
        <v>153</v>
      </c>
      <c r="AF7" t="s">
        <v>153</v>
      </c>
      <c r="AG7" t="s">
        <v>153</v>
      </c>
      <c r="AH7" t="s">
        <v>153</v>
      </c>
      <c r="AI7" t="s">
        <v>153</v>
      </c>
      <c r="AJ7" t="s">
        <v>153</v>
      </c>
      <c r="AK7" t="s">
        <v>1997</v>
      </c>
      <c r="AL7" t="s">
        <v>153</v>
      </c>
    </row>
    <row r="8" spans="1:38" x14ac:dyDescent="0.35">
      <c r="A8" s="1" t="s">
        <v>1283</v>
      </c>
      <c r="B8" t="s">
        <v>153</v>
      </c>
      <c r="C8" t="s">
        <v>153</v>
      </c>
      <c r="D8" t="s">
        <v>153</v>
      </c>
      <c r="E8" t="s">
        <v>153</v>
      </c>
      <c r="F8" t="s">
        <v>1998</v>
      </c>
      <c r="G8" t="s">
        <v>1999</v>
      </c>
      <c r="H8" t="s">
        <v>2000</v>
      </c>
      <c r="I8" t="s">
        <v>2001</v>
      </c>
      <c r="J8" t="s">
        <v>2002</v>
      </c>
      <c r="K8" t="s">
        <v>2003</v>
      </c>
      <c r="L8" t="s">
        <v>2004</v>
      </c>
      <c r="M8" t="s">
        <v>2005</v>
      </c>
      <c r="N8" t="s">
        <v>2006</v>
      </c>
      <c r="O8" t="s">
        <v>2007</v>
      </c>
      <c r="P8" t="s">
        <v>2008</v>
      </c>
      <c r="Q8" t="s">
        <v>2009</v>
      </c>
      <c r="R8" t="s">
        <v>2010</v>
      </c>
      <c r="S8" t="s">
        <v>2011</v>
      </c>
      <c r="T8" t="s">
        <v>2012</v>
      </c>
      <c r="U8" t="s">
        <v>2013</v>
      </c>
      <c r="V8" t="s">
        <v>2014</v>
      </c>
      <c r="W8" t="s">
        <v>2015</v>
      </c>
      <c r="X8" t="s">
        <v>2016</v>
      </c>
      <c r="Y8" t="s">
        <v>1932</v>
      </c>
      <c r="Z8" t="s">
        <v>2017</v>
      </c>
      <c r="AA8" t="s">
        <v>1826</v>
      </c>
      <c r="AB8" t="s">
        <v>2018</v>
      </c>
      <c r="AC8" t="s">
        <v>2019</v>
      </c>
      <c r="AD8" t="s">
        <v>2020</v>
      </c>
      <c r="AE8" t="s">
        <v>2021</v>
      </c>
      <c r="AF8" t="s">
        <v>2022</v>
      </c>
      <c r="AG8" t="s">
        <v>2023</v>
      </c>
      <c r="AH8" t="s">
        <v>2024</v>
      </c>
      <c r="AI8" t="s">
        <v>2025</v>
      </c>
      <c r="AJ8" t="s">
        <v>2016</v>
      </c>
      <c r="AK8" t="s">
        <v>2026</v>
      </c>
      <c r="AL8" t="s">
        <v>2027</v>
      </c>
    </row>
    <row r="9" spans="1:38" x14ac:dyDescent="0.35">
      <c r="A9" s="1" t="s">
        <v>1502</v>
      </c>
      <c r="B9" t="s">
        <v>153</v>
      </c>
      <c r="C9" t="s">
        <v>153</v>
      </c>
      <c r="D9" t="s">
        <v>153</v>
      </c>
      <c r="E9" t="s">
        <v>153</v>
      </c>
      <c r="F9" t="s">
        <v>153</v>
      </c>
      <c r="G9" t="s">
        <v>153</v>
      </c>
      <c r="H9" t="s">
        <v>153</v>
      </c>
      <c r="I9" t="s">
        <v>153</v>
      </c>
      <c r="J9" t="s">
        <v>153</v>
      </c>
      <c r="K9" t="s">
        <v>153</v>
      </c>
      <c r="L9" t="s">
        <v>153</v>
      </c>
      <c r="M9" t="s">
        <v>153</v>
      </c>
      <c r="N9" t="s">
        <v>153</v>
      </c>
      <c r="O9" t="s">
        <v>153</v>
      </c>
      <c r="P9" t="s">
        <v>153</v>
      </c>
      <c r="Q9" t="s">
        <v>153</v>
      </c>
      <c r="R9" t="s">
        <v>153</v>
      </c>
      <c r="S9" t="s">
        <v>153</v>
      </c>
      <c r="T9" t="s">
        <v>153</v>
      </c>
      <c r="U9" t="s">
        <v>153</v>
      </c>
      <c r="V9" t="s">
        <v>153</v>
      </c>
      <c r="W9" t="s">
        <v>153</v>
      </c>
      <c r="X9" t="s">
        <v>153</v>
      </c>
      <c r="Y9" t="s">
        <v>153</v>
      </c>
      <c r="Z9" t="s">
        <v>153</v>
      </c>
      <c r="AA9" t="s">
        <v>153</v>
      </c>
      <c r="AB9" t="s">
        <v>153</v>
      </c>
      <c r="AC9" t="s">
        <v>153</v>
      </c>
      <c r="AD9" t="s">
        <v>153</v>
      </c>
      <c r="AE9" t="s">
        <v>153</v>
      </c>
      <c r="AF9" t="s">
        <v>153</v>
      </c>
      <c r="AG9" t="s">
        <v>153</v>
      </c>
      <c r="AH9" t="s">
        <v>153</v>
      </c>
      <c r="AI9" t="s">
        <v>153</v>
      </c>
      <c r="AJ9" t="s">
        <v>153</v>
      </c>
      <c r="AK9" t="s">
        <v>153</v>
      </c>
      <c r="AL9" t="s">
        <v>153</v>
      </c>
    </row>
    <row r="10" spans="1:38" x14ac:dyDescent="0.35">
      <c r="A10" s="1" t="s">
        <v>2028</v>
      </c>
      <c r="B10" t="s">
        <v>153</v>
      </c>
      <c r="C10" t="s">
        <v>153</v>
      </c>
      <c r="D10" t="s">
        <v>153</v>
      </c>
      <c r="E10" t="s">
        <v>153</v>
      </c>
      <c r="F10" t="s">
        <v>153</v>
      </c>
      <c r="G10" t="s">
        <v>153</v>
      </c>
      <c r="H10" t="s">
        <v>153</v>
      </c>
      <c r="I10" t="s">
        <v>153</v>
      </c>
      <c r="J10" t="s">
        <v>153</v>
      </c>
      <c r="K10" t="s">
        <v>153</v>
      </c>
      <c r="L10" t="s">
        <v>153</v>
      </c>
      <c r="M10" t="s">
        <v>153</v>
      </c>
      <c r="N10" t="s">
        <v>153</v>
      </c>
      <c r="O10" t="s">
        <v>153</v>
      </c>
      <c r="P10" t="s">
        <v>153</v>
      </c>
      <c r="Q10" t="s">
        <v>153</v>
      </c>
      <c r="R10" t="s">
        <v>153</v>
      </c>
      <c r="S10" t="s">
        <v>153</v>
      </c>
      <c r="T10" t="s">
        <v>153</v>
      </c>
      <c r="U10" t="s">
        <v>153</v>
      </c>
      <c r="V10" t="s">
        <v>153</v>
      </c>
      <c r="W10" t="s">
        <v>153</v>
      </c>
      <c r="X10" t="s">
        <v>153</v>
      </c>
      <c r="Y10" t="s">
        <v>153</v>
      </c>
      <c r="Z10" t="s">
        <v>153</v>
      </c>
      <c r="AA10" t="s">
        <v>153</v>
      </c>
      <c r="AB10" t="s">
        <v>153</v>
      </c>
      <c r="AC10" t="s">
        <v>153</v>
      </c>
      <c r="AD10" t="s">
        <v>153</v>
      </c>
      <c r="AE10" t="s">
        <v>153</v>
      </c>
      <c r="AF10" t="s">
        <v>153</v>
      </c>
      <c r="AG10" t="s">
        <v>153</v>
      </c>
      <c r="AH10" t="s">
        <v>153</v>
      </c>
      <c r="AI10" t="s">
        <v>153</v>
      </c>
      <c r="AJ10" t="s">
        <v>153</v>
      </c>
      <c r="AK10" t="s">
        <v>153</v>
      </c>
      <c r="AL10" t="s">
        <v>153</v>
      </c>
    </row>
    <row r="11" spans="1:38" x14ac:dyDescent="0.35">
      <c r="A11" s="1" t="s">
        <v>2029</v>
      </c>
      <c r="B11" t="s">
        <v>153</v>
      </c>
      <c r="C11" t="s">
        <v>153</v>
      </c>
      <c r="D11" t="s">
        <v>153</v>
      </c>
      <c r="E11" t="s">
        <v>153</v>
      </c>
      <c r="F11" t="s">
        <v>2030</v>
      </c>
      <c r="G11" t="s">
        <v>2031</v>
      </c>
      <c r="H11" t="s">
        <v>2032</v>
      </c>
      <c r="I11" t="s">
        <v>2033</v>
      </c>
      <c r="J11" t="s">
        <v>2034</v>
      </c>
      <c r="K11" t="s">
        <v>2035</v>
      </c>
      <c r="L11" t="s">
        <v>2036</v>
      </c>
      <c r="M11" t="s">
        <v>2037</v>
      </c>
      <c r="N11" t="s">
        <v>2038</v>
      </c>
      <c r="O11" t="s">
        <v>2039</v>
      </c>
      <c r="P11" t="s">
        <v>2040</v>
      </c>
      <c r="Q11" t="s">
        <v>2041</v>
      </c>
      <c r="R11" t="s">
        <v>2042</v>
      </c>
      <c r="S11" t="s">
        <v>2043</v>
      </c>
      <c r="T11" t="s">
        <v>2044</v>
      </c>
      <c r="U11" t="s">
        <v>2045</v>
      </c>
      <c r="V11" t="s">
        <v>2046</v>
      </c>
      <c r="W11" t="s">
        <v>2047</v>
      </c>
      <c r="X11" t="s">
        <v>2048</v>
      </c>
      <c r="Y11" t="s">
        <v>2049</v>
      </c>
      <c r="Z11" t="s">
        <v>2050</v>
      </c>
      <c r="AA11" t="s">
        <v>2051</v>
      </c>
      <c r="AB11" t="s">
        <v>2052</v>
      </c>
      <c r="AC11" t="s">
        <v>2053</v>
      </c>
      <c r="AD11" t="s">
        <v>2054</v>
      </c>
      <c r="AE11" t="s">
        <v>2055</v>
      </c>
      <c r="AF11" t="s">
        <v>2056</v>
      </c>
      <c r="AG11" t="s">
        <v>2057</v>
      </c>
      <c r="AH11" t="s">
        <v>2058</v>
      </c>
      <c r="AI11" t="s">
        <v>2059</v>
      </c>
      <c r="AJ11" t="s">
        <v>2060</v>
      </c>
      <c r="AK11" t="s">
        <v>2061</v>
      </c>
      <c r="AL11" t="s">
        <v>2062</v>
      </c>
    </row>
    <row r="12" spans="1:38" x14ac:dyDescent="0.35">
      <c r="A12" s="1" t="s">
        <v>2063</v>
      </c>
      <c r="B12" t="s">
        <v>153</v>
      </c>
      <c r="C12" t="s">
        <v>153</v>
      </c>
      <c r="D12" t="s">
        <v>153</v>
      </c>
      <c r="E12" t="s">
        <v>153</v>
      </c>
      <c r="F12" t="s">
        <v>2064</v>
      </c>
      <c r="G12" t="s">
        <v>2065</v>
      </c>
      <c r="H12" t="s">
        <v>2066</v>
      </c>
      <c r="I12" t="s">
        <v>2067</v>
      </c>
      <c r="J12" t="s">
        <v>2068</v>
      </c>
      <c r="K12" t="s">
        <v>2069</v>
      </c>
      <c r="L12" t="s">
        <v>2070</v>
      </c>
      <c r="M12" t="s">
        <v>2071</v>
      </c>
      <c r="N12" t="s">
        <v>2072</v>
      </c>
      <c r="O12" t="s">
        <v>2073</v>
      </c>
      <c r="P12" t="s">
        <v>2074</v>
      </c>
      <c r="Q12" t="s">
        <v>2075</v>
      </c>
      <c r="R12" t="s">
        <v>2076</v>
      </c>
      <c r="S12" t="s">
        <v>2077</v>
      </c>
      <c r="T12" t="s">
        <v>2078</v>
      </c>
      <c r="U12" t="s">
        <v>2079</v>
      </c>
      <c r="V12" t="s">
        <v>2080</v>
      </c>
      <c r="W12" t="s">
        <v>2081</v>
      </c>
      <c r="X12" t="s">
        <v>2082</v>
      </c>
      <c r="Y12" t="s">
        <v>2083</v>
      </c>
      <c r="Z12" t="s">
        <v>2084</v>
      </c>
      <c r="AA12" t="s">
        <v>2085</v>
      </c>
      <c r="AB12" t="s">
        <v>2086</v>
      </c>
      <c r="AC12" t="s">
        <v>2087</v>
      </c>
      <c r="AD12" t="s">
        <v>2088</v>
      </c>
      <c r="AE12" t="s">
        <v>2089</v>
      </c>
      <c r="AF12" t="s">
        <v>2090</v>
      </c>
      <c r="AG12" t="s">
        <v>2091</v>
      </c>
      <c r="AH12" t="s">
        <v>2092</v>
      </c>
      <c r="AI12" t="s">
        <v>2093</v>
      </c>
      <c r="AJ12" t="s">
        <v>2094</v>
      </c>
      <c r="AK12" t="s">
        <v>2095</v>
      </c>
      <c r="AL12" t="s">
        <v>2096</v>
      </c>
    </row>
    <row r="13" spans="1:38" x14ac:dyDescent="0.35">
      <c r="A13" s="1" t="s">
        <v>2097</v>
      </c>
      <c r="B13" t="s">
        <v>153</v>
      </c>
      <c r="C13" t="s">
        <v>153</v>
      </c>
      <c r="D13" t="s">
        <v>153</v>
      </c>
      <c r="E13" t="s">
        <v>153</v>
      </c>
      <c r="F13" t="s">
        <v>2098</v>
      </c>
      <c r="G13" t="s">
        <v>2099</v>
      </c>
      <c r="H13" t="s">
        <v>2100</v>
      </c>
      <c r="I13" t="s">
        <v>2101</v>
      </c>
      <c r="J13" t="s">
        <v>2102</v>
      </c>
      <c r="K13" t="s">
        <v>2103</v>
      </c>
      <c r="L13" t="s">
        <v>2104</v>
      </c>
      <c r="M13" t="s">
        <v>2105</v>
      </c>
      <c r="N13" t="s">
        <v>2106</v>
      </c>
      <c r="O13" t="s">
        <v>2107</v>
      </c>
      <c r="P13" t="s">
        <v>2108</v>
      </c>
      <c r="Q13" t="s">
        <v>2109</v>
      </c>
      <c r="R13" t="s">
        <v>2110</v>
      </c>
      <c r="S13" t="s">
        <v>2111</v>
      </c>
      <c r="T13" t="s">
        <v>2112</v>
      </c>
      <c r="U13" t="s">
        <v>2113</v>
      </c>
      <c r="V13" t="s">
        <v>2114</v>
      </c>
      <c r="W13" t="s">
        <v>2115</v>
      </c>
      <c r="X13" t="s">
        <v>2116</v>
      </c>
      <c r="Y13" t="s">
        <v>2117</v>
      </c>
      <c r="Z13" t="s">
        <v>2118</v>
      </c>
      <c r="AA13" t="s">
        <v>2119</v>
      </c>
      <c r="AB13" t="s">
        <v>2120</v>
      </c>
      <c r="AC13" t="s">
        <v>2121</v>
      </c>
      <c r="AD13" t="s">
        <v>2122</v>
      </c>
      <c r="AE13" t="s">
        <v>2123</v>
      </c>
      <c r="AF13" t="s">
        <v>2124</v>
      </c>
      <c r="AG13" t="s">
        <v>2125</v>
      </c>
      <c r="AH13" t="s">
        <v>2126</v>
      </c>
      <c r="AI13" t="s">
        <v>2127</v>
      </c>
      <c r="AJ13" t="s">
        <v>2128</v>
      </c>
      <c r="AK13" t="s">
        <v>2129</v>
      </c>
      <c r="AL13" t="s">
        <v>2130</v>
      </c>
    </row>
    <row r="14" spans="1:38" x14ac:dyDescent="0.35">
      <c r="A14" s="1" t="s">
        <v>2131</v>
      </c>
      <c r="B14" t="s">
        <v>153</v>
      </c>
      <c r="C14" t="s">
        <v>153</v>
      </c>
      <c r="D14" t="s">
        <v>153</v>
      </c>
      <c r="E14" t="s">
        <v>153</v>
      </c>
      <c r="F14" t="s">
        <v>153</v>
      </c>
      <c r="G14" t="s">
        <v>153</v>
      </c>
      <c r="H14" t="s">
        <v>153</v>
      </c>
      <c r="I14" t="s">
        <v>153</v>
      </c>
      <c r="J14" t="s">
        <v>153</v>
      </c>
      <c r="K14" t="s">
        <v>153</v>
      </c>
      <c r="L14" t="s">
        <v>153</v>
      </c>
      <c r="M14" t="s">
        <v>153</v>
      </c>
      <c r="N14" t="s">
        <v>153</v>
      </c>
      <c r="O14" t="s">
        <v>153</v>
      </c>
      <c r="P14" t="s">
        <v>153</v>
      </c>
      <c r="Q14" t="s">
        <v>153</v>
      </c>
      <c r="R14" t="s">
        <v>153</v>
      </c>
      <c r="S14" t="s">
        <v>153</v>
      </c>
      <c r="T14" t="s">
        <v>153</v>
      </c>
      <c r="U14" t="s">
        <v>153</v>
      </c>
      <c r="V14" t="s">
        <v>153</v>
      </c>
      <c r="W14" t="s">
        <v>2132</v>
      </c>
      <c r="X14" t="s">
        <v>2133</v>
      </c>
      <c r="Y14" t="s">
        <v>2134</v>
      </c>
      <c r="Z14" t="s">
        <v>2135</v>
      </c>
      <c r="AA14" t="s">
        <v>2136</v>
      </c>
      <c r="AB14" t="s">
        <v>2137</v>
      </c>
      <c r="AC14" t="s">
        <v>2138</v>
      </c>
      <c r="AD14" t="s">
        <v>2139</v>
      </c>
      <c r="AE14" t="s">
        <v>2140</v>
      </c>
      <c r="AF14" t="s">
        <v>2141</v>
      </c>
      <c r="AG14" t="s">
        <v>2142</v>
      </c>
      <c r="AH14" t="s">
        <v>2143</v>
      </c>
      <c r="AI14" t="s">
        <v>2144</v>
      </c>
      <c r="AJ14" t="s">
        <v>2145</v>
      </c>
      <c r="AK14" t="s">
        <v>2146</v>
      </c>
      <c r="AL14" t="s">
        <v>153</v>
      </c>
    </row>
    <row r="15" spans="1:38" x14ac:dyDescent="0.35">
      <c r="A15" s="1" t="s">
        <v>2147</v>
      </c>
      <c r="B15" t="s">
        <v>153</v>
      </c>
      <c r="C15" t="s">
        <v>153</v>
      </c>
      <c r="D15" t="s">
        <v>153</v>
      </c>
      <c r="E15" t="s">
        <v>153</v>
      </c>
      <c r="F15" t="s">
        <v>2148</v>
      </c>
      <c r="G15" t="s">
        <v>153</v>
      </c>
      <c r="H15" t="s">
        <v>2149</v>
      </c>
      <c r="I15" t="s">
        <v>2150</v>
      </c>
      <c r="J15" t="s">
        <v>2151</v>
      </c>
      <c r="K15" t="s">
        <v>2152</v>
      </c>
      <c r="L15" t="s">
        <v>2153</v>
      </c>
      <c r="M15" t="s">
        <v>2154</v>
      </c>
      <c r="N15" t="s">
        <v>2155</v>
      </c>
      <c r="O15" t="s">
        <v>2156</v>
      </c>
      <c r="P15" t="s">
        <v>2157</v>
      </c>
      <c r="Q15" t="s">
        <v>2158</v>
      </c>
      <c r="R15" t="s">
        <v>153</v>
      </c>
      <c r="S15" t="s">
        <v>153</v>
      </c>
      <c r="T15" t="s">
        <v>153</v>
      </c>
      <c r="U15" t="s">
        <v>153</v>
      </c>
      <c r="V15" t="s">
        <v>153</v>
      </c>
      <c r="W15" t="s">
        <v>2159</v>
      </c>
      <c r="X15" t="s">
        <v>2160</v>
      </c>
      <c r="Y15" t="s">
        <v>2161</v>
      </c>
      <c r="Z15" t="s">
        <v>2162</v>
      </c>
      <c r="AA15" t="s">
        <v>2163</v>
      </c>
      <c r="AB15" t="s">
        <v>2164</v>
      </c>
      <c r="AC15" t="s">
        <v>2165</v>
      </c>
      <c r="AD15" t="s">
        <v>2166</v>
      </c>
      <c r="AE15" t="s">
        <v>2167</v>
      </c>
      <c r="AF15" t="s">
        <v>2168</v>
      </c>
      <c r="AG15" t="s">
        <v>2169</v>
      </c>
      <c r="AH15" t="s">
        <v>2170</v>
      </c>
      <c r="AI15" t="s">
        <v>2171</v>
      </c>
      <c r="AJ15" t="s">
        <v>2172</v>
      </c>
      <c r="AK15" t="s">
        <v>2173</v>
      </c>
      <c r="AL15" t="s">
        <v>2174</v>
      </c>
    </row>
    <row r="16" spans="1:38" x14ac:dyDescent="0.35">
      <c r="A16" s="1" t="s">
        <v>2175</v>
      </c>
      <c r="B16" t="s">
        <v>153</v>
      </c>
      <c r="C16" t="s">
        <v>153</v>
      </c>
      <c r="D16" t="s">
        <v>153</v>
      </c>
      <c r="E16" t="s">
        <v>153</v>
      </c>
      <c r="F16" t="s">
        <v>153</v>
      </c>
      <c r="G16" t="s">
        <v>2176</v>
      </c>
      <c r="H16" t="s">
        <v>2177</v>
      </c>
      <c r="I16" t="s">
        <v>2178</v>
      </c>
      <c r="J16" t="s">
        <v>2179</v>
      </c>
      <c r="K16" t="s">
        <v>2180</v>
      </c>
      <c r="L16" t="s">
        <v>2181</v>
      </c>
      <c r="M16" t="s">
        <v>2182</v>
      </c>
      <c r="N16" t="s">
        <v>2183</v>
      </c>
      <c r="O16" t="s">
        <v>1827</v>
      </c>
      <c r="P16" t="s">
        <v>2184</v>
      </c>
      <c r="Q16" t="s">
        <v>2185</v>
      </c>
      <c r="R16" t="s">
        <v>153</v>
      </c>
      <c r="S16" t="s">
        <v>153</v>
      </c>
      <c r="T16" t="s">
        <v>153</v>
      </c>
      <c r="U16" t="s">
        <v>153</v>
      </c>
      <c r="V16" t="s">
        <v>153</v>
      </c>
      <c r="W16" t="s">
        <v>153</v>
      </c>
      <c r="X16" t="s">
        <v>2186</v>
      </c>
      <c r="Y16" t="s">
        <v>2187</v>
      </c>
      <c r="Z16" t="s">
        <v>2188</v>
      </c>
      <c r="AA16" t="s">
        <v>2189</v>
      </c>
      <c r="AB16" t="s">
        <v>2190</v>
      </c>
      <c r="AC16" t="s">
        <v>153</v>
      </c>
      <c r="AD16" t="s">
        <v>153</v>
      </c>
      <c r="AE16" t="s">
        <v>153</v>
      </c>
      <c r="AF16" t="s">
        <v>153</v>
      </c>
      <c r="AG16" t="s">
        <v>153</v>
      </c>
      <c r="AH16" t="s">
        <v>153</v>
      </c>
      <c r="AI16" t="s">
        <v>153</v>
      </c>
      <c r="AJ16" t="s">
        <v>153</v>
      </c>
      <c r="AK16" t="s">
        <v>153</v>
      </c>
      <c r="AL16" t="s">
        <v>2191</v>
      </c>
    </row>
    <row r="17" spans="1:38" x14ac:dyDescent="0.35">
      <c r="A17" s="1" t="s">
        <v>2192</v>
      </c>
      <c r="B17" t="s">
        <v>153</v>
      </c>
      <c r="C17" t="s">
        <v>153</v>
      </c>
      <c r="D17" t="s">
        <v>153</v>
      </c>
      <c r="E17" t="s">
        <v>153</v>
      </c>
      <c r="F17" t="s">
        <v>2193</v>
      </c>
      <c r="G17" t="s">
        <v>2194</v>
      </c>
      <c r="H17" t="s">
        <v>2195</v>
      </c>
      <c r="I17" t="s">
        <v>2196</v>
      </c>
      <c r="J17" t="s">
        <v>2197</v>
      </c>
      <c r="K17" t="s">
        <v>2198</v>
      </c>
      <c r="L17" t="s">
        <v>2199</v>
      </c>
      <c r="M17" t="s">
        <v>2200</v>
      </c>
      <c r="N17" t="s">
        <v>2201</v>
      </c>
      <c r="O17" t="s">
        <v>2202</v>
      </c>
      <c r="P17" t="s">
        <v>2203</v>
      </c>
      <c r="Q17" t="s">
        <v>2204</v>
      </c>
      <c r="R17" t="s">
        <v>2205</v>
      </c>
      <c r="S17" t="s">
        <v>2206</v>
      </c>
      <c r="T17" t="s">
        <v>2207</v>
      </c>
      <c r="U17" t="s">
        <v>2208</v>
      </c>
      <c r="V17" t="s">
        <v>2209</v>
      </c>
      <c r="W17" t="s">
        <v>2043</v>
      </c>
      <c r="X17" t="s">
        <v>2210</v>
      </c>
      <c r="Y17" t="s">
        <v>2211</v>
      </c>
      <c r="Z17" t="s">
        <v>2212</v>
      </c>
      <c r="AA17" t="s">
        <v>2213</v>
      </c>
      <c r="AB17" t="s">
        <v>2214</v>
      </c>
      <c r="AC17" t="s">
        <v>2215</v>
      </c>
      <c r="AD17" t="s">
        <v>2216</v>
      </c>
      <c r="AE17" t="s">
        <v>2217</v>
      </c>
      <c r="AF17" t="s">
        <v>2218</v>
      </c>
      <c r="AG17" t="s">
        <v>2219</v>
      </c>
      <c r="AH17" t="s">
        <v>2220</v>
      </c>
      <c r="AI17" t="s">
        <v>2221</v>
      </c>
      <c r="AJ17" t="s">
        <v>2222</v>
      </c>
      <c r="AK17" t="s">
        <v>2223</v>
      </c>
      <c r="AL17" t="s">
        <v>2224</v>
      </c>
    </row>
    <row r="18" spans="1:38" x14ac:dyDescent="0.35">
      <c r="A18" s="1" t="s">
        <v>2225</v>
      </c>
      <c r="B18" t="s">
        <v>153</v>
      </c>
      <c r="C18" t="s">
        <v>153</v>
      </c>
      <c r="D18" t="s">
        <v>153</v>
      </c>
      <c r="E18" t="s">
        <v>153</v>
      </c>
      <c r="F18" t="s">
        <v>2226</v>
      </c>
      <c r="G18" t="s">
        <v>2227</v>
      </c>
      <c r="H18" t="s">
        <v>2228</v>
      </c>
      <c r="I18" t="s">
        <v>2229</v>
      </c>
      <c r="J18" t="s">
        <v>2230</v>
      </c>
      <c r="K18" t="s">
        <v>2231</v>
      </c>
      <c r="L18" t="s">
        <v>2232</v>
      </c>
      <c r="M18" t="s">
        <v>2233</v>
      </c>
      <c r="N18" t="s">
        <v>2234</v>
      </c>
      <c r="O18" t="s">
        <v>2235</v>
      </c>
      <c r="P18" t="s">
        <v>2236</v>
      </c>
      <c r="Q18" t="s">
        <v>2237</v>
      </c>
      <c r="R18" t="s">
        <v>2238</v>
      </c>
      <c r="S18" t="s">
        <v>2239</v>
      </c>
      <c r="T18" t="s">
        <v>2240</v>
      </c>
      <c r="U18" t="s">
        <v>2241</v>
      </c>
      <c r="V18" t="s">
        <v>2242</v>
      </c>
      <c r="W18" t="s">
        <v>2243</v>
      </c>
      <c r="X18" t="s">
        <v>2244</v>
      </c>
      <c r="Y18" t="s">
        <v>2245</v>
      </c>
      <c r="Z18" t="s">
        <v>2246</v>
      </c>
      <c r="AA18" t="s">
        <v>2247</v>
      </c>
      <c r="AB18" t="s">
        <v>2248</v>
      </c>
      <c r="AC18" t="s">
        <v>2249</v>
      </c>
      <c r="AD18" t="s">
        <v>2250</v>
      </c>
      <c r="AE18" t="s">
        <v>2251</v>
      </c>
      <c r="AF18" t="s">
        <v>2252</v>
      </c>
      <c r="AG18" t="s">
        <v>2253</v>
      </c>
      <c r="AH18" t="s">
        <v>2254</v>
      </c>
      <c r="AI18" t="s">
        <v>2255</v>
      </c>
      <c r="AJ18" t="s">
        <v>2256</v>
      </c>
      <c r="AK18" t="s">
        <v>2257</v>
      </c>
      <c r="AL18" t="s">
        <v>2258</v>
      </c>
    </row>
    <row r="19" spans="1:38" x14ac:dyDescent="0.35">
      <c r="A19" s="1" t="s">
        <v>2259</v>
      </c>
      <c r="B19" t="s">
        <v>153</v>
      </c>
      <c r="C19" t="s">
        <v>153</v>
      </c>
      <c r="D19" t="s">
        <v>153</v>
      </c>
      <c r="E19" t="s">
        <v>153</v>
      </c>
      <c r="F19" t="s">
        <v>153</v>
      </c>
      <c r="G19" t="s">
        <v>153</v>
      </c>
      <c r="H19" t="s">
        <v>153</v>
      </c>
      <c r="I19" t="s">
        <v>153</v>
      </c>
      <c r="J19" t="s">
        <v>153</v>
      </c>
      <c r="K19" t="s">
        <v>153</v>
      </c>
      <c r="L19" t="s">
        <v>153</v>
      </c>
      <c r="M19" t="s">
        <v>153</v>
      </c>
      <c r="N19" t="s">
        <v>153</v>
      </c>
      <c r="O19" t="s">
        <v>153</v>
      </c>
      <c r="P19" t="s">
        <v>153</v>
      </c>
      <c r="Q19" t="s">
        <v>153</v>
      </c>
      <c r="R19" t="s">
        <v>153</v>
      </c>
      <c r="S19" t="s">
        <v>153</v>
      </c>
      <c r="T19" t="s">
        <v>153</v>
      </c>
      <c r="U19" t="s">
        <v>153</v>
      </c>
      <c r="V19" t="s">
        <v>153</v>
      </c>
      <c r="W19" t="s">
        <v>153</v>
      </c>
      <c r="X19" t="s">
        <v>153</v>
      </c>
      <c r="Y19" t="s">
        <v>153</v>
      </c>
      <c r="Z19" t="s">
        <v>2260</v>
      </c>
      <c r="AA19" t="s">
        <v>2261</v>
      </c>
      <c r="AB19" t="s">
        <v>2262</v>
      </c>
      <c r="AC19" t="s">
        <v>2263</v>
      </c>
      <c r="AD19" t="s">
        <v>2264</v>
      </c>
      <c r="AE19" t="s">
        <v>2265</v>
      </c>
      <c r="AF19" t="s">
        <v>2266</v>
      </c>
      <c r="AG19" t="s">
        <v>2267</v>
      </c>
      <c r="AH19" t="s">
        <v>2268</v>
      </c>
      <c r="AI19" t="s">
        <v>2269</v>
      </c>
      <c r="AJ19" t="s">
        <v>2270</v>
      </c>
      <c r="AK19" t="s">
        <v>2271</v>
      </c>
      <c r="AL19" t="s">
        <v>2272</v>
      </c>
    </row>
    <row r="20" spans="1:38" x14ac:dyDescent="0.35">
      <c r="A20" s="1" t="s">
        <v>2273</v>
      </c>
      <c r="B20" t="s">
        <v>153</v>
      </c>
      <c r="C20" t="s">
        <v>153</v>
      </c>
      <c r="D20" t="s">
        <v>153</v>
      </c>
      <c r="E20" t="s">
        <v>153</v>
      </c>
      <c r="F20" t="s">
        <v>2274</v>
      </c>
      <c r="G20" t="s">
        <v>153</v>
      </c>
      <c r="H20" t="s">
        <v>2275</v>
      </c>
      <c r="I20" t="s">
        <v>2276</v>
      </c>
      <c r="J20" t="s">
        <v>2277</v>
      </c>
      <c r="K20" t="s">
        <v>2278</v>
      </c>
      <c r="L20" t="s">
        <v>2279</v>
      </c>
      <c r="M20" t="s">
        <v>2280</v>
      </c>
      <c r="N20" t="s">
        <v>2281</v>
      </c>
      <c r="O20" t="s">
        <v>928</v>
      </c>
      <c r="P20" t="s">
        <v>2282</v>
      </c>
      <c r="Q20" t="s">
        <v>2283</v>
      </c>
      <c r="R20" t="s">
        <v>2284</v>
      </c>
      <c r="S20" t="s">
        <v>2285</v>
      </c>
      <c r="T20" t="s">
        <v>2286</v>
      </c>
      <c r="U20" t="s">
        <v>2287</v>
      </c>
      <c r="V20" t="s">
        <v>2288</v>
      </c>
      <c r="W20" t="s">
        <v>2289</v>
      </c>
      <c r="X20" t="s">
        <v>2290</v>
      </c>
      <c r="Y20" t="s">
        <v>2196</v>
      </c>
      <c r="Z20" t="s">
        <v>2291</v>
      </c>
      <c r="AA20" t="s">
        <v>1935</v>
      </c>
      <c r="AB20" t="s">
        <v>2292</v>
      </c>
      <c r="AC20" t="s">
        <v>2293</v>
      </c>
      <c r="AD20" t="s">
        <v>2008</v>
      </c>
      <c r="AE20" t="s">
        <v>2294</v>
      </c>
      <c r="AF20" t="s">
        <v>2295</v>
      </c>
      <c r="AG20" t="s">
        <v>2007</v>
      </c>
      <c r="AH20" t="s">
        <v>153</v>
      </c>
      <c r="AI20" t="s">
        <v>153</v>
      </c>
      <c r="AJ20" t="s">
        <v>153</v>
      </c>
      <c r="AK20" t="s">
        <v>153</v>
      </c>
      <c r="AL20" t="s">
        <v>153</v>
      </c>
    </row>
    <row r="21" spans="1:38" x14ac:dyDescent="0.35">
      <c r="A21" s="1" t="s">
        <v>2296</v>
      </c>
      <c r="B21" t="s">
        <v>153</v>
      </c>
      <c r="C21" t="s">
        <v>153</v>
      </c>
      <c r="D21" t="s">
        <v>153</v>
      </c>
      <c r="E21" t="s">
        <v>153</v>
      </c>
      <c r="F21" t="s">
        <v>2297</v>
      </c>
      <c r="G21" t="s">
        <v>2298</v>
      </c>
      <c r="H21" t="s">
        <v>2299</v>
      </c>
      <c r="I21" t="s">
        <v>2300</v>
      </c>
      <c r="J21" t="s">
        <v>2301</v>
      </c>
      <c r="K21" t="s">
        <v>2302</v>
      </c>
      <c r="L21" t="s">
        <v>2303</v>
      </c>
      <c r="M21" t="s">
        <v>2304</v>
      </c>
      <c r="N21" t="s">
        <v>2305</v>
      </c>
      <c r="O21" t="s">
        <v>2306</v>
      </c>
      <c r="P21" t="s">
        <v>2307</v>
      </c>
      <c r="Q21" t="s">
        <v>2308</v>
      </c>
      <c r="R21" t="s">
        <v>2309</v>
      </c>
      <c r="S21" t="s">
        <v>2310</v>
      </c>
      <c r="T21" t="s">
        <v>2311</v>
      </c>
      <c r="U21" t="s">
        <v>2312</v>
      </c>
      <c r="V21" t="s">
        <v>2313</v>
      </c>
      <c r="W21" t="s">
        <v>2314</v>
      </c>
      <c r="X21" t="s">
        <v>2315</v>
      </c>
      <c r="Y21" t="s">
        <v>2316</v>
      </c>
      <c r="Z21" t="s">
        <v>2317</v>
      </c>
      <c r="AA21" t="s">
        <v>2318</v>
      </c>
      <c r="AB21" t="s">
        <v>2319</v>
      </c>
      <c r="AC21" t="s">
        <v>2320</v>
      </c>
      <c r="AD21" t="s">
        <v>2321</v>
      </c>
      <c r="AE21" t="s">
        <v>2322</v>
      </c>
      <c r="AF21" t="s">
        <v>2323</v>
      </c>
      <c r="AG21" t="s">
        <v>2324</v>
      </c>
      <c r="AH21" t="s">
        <v>2325</v>
      </c>
      <c r="AI21" t="s">
        <v>2326</v>
      </c>
      <c r="AJ21" t="s">
        <v>2327</v>
      </c>
      <c r="AK21" t="s">
        <v>2328</v>
      </c>
      <c r="AL21" t="s">
        <v>2329</v>
      </c>
    </row>
    <row r="22" spans="1:38" x14ac:dyDescent="0.35">
      <c r="A22" s="1" t="s">
        <v>2330</v>
      </c>
      <c r="B22" t="s">
        <v>153</v>
      </c>
      <c r="C22" t="s">
        <v>153</v>
      </c>
      <c r="D22" t="s">
        <v>153</v>
      </c>
      <c r="E22" t="s">
        <v>153</v>
      </c>
      <c r="F22" t="s">
        <v>2331</v>
      </c>
      <c r="G22" t="s">
        <v>2332</v>
      </c>
      <c r="H22" t="s">
        <v>2333</v>
      </c>
      <c r="I22" t="s">
        <v>2334</v>
      </c>
      <c r="J22" t="s">
        <v>2335</v>
      </c>
      <c r="K22" t="s">
        <v>2336</v>
      </c>
      <c r="L22" t="s">
        <v>2337</v>
      </c>
      <c r="M22" t="s">
        <v>2338</v>
      </c>
      <c r="N22" t="s">
        <v>2339</v>
      </c>
      <c r="O22" t="s">
        <v>2340</v>
      </c>
      <c r="P22" t="s">
        <v>2341</v>
      </c>
      <c r="Q22" t="s">
        <v>2342</v>
      </c>
      <c r="R22" t="s">
        <v>2343</v>
      </c>
      <c r="S22" t="s">
        <v>2344</v>
      </c>
      <c r="T22" t="s">
        <v>2345</v>
      </c>
      <c r="U22" t="s">
        <v>2346</v>
      </c>
      <c r="V22" t="s">
        <v>2347</v>
      </c>
      <c r="W22" t="s">
        <v>2348</v>
      </c>
      <c r="X22" t="s">
        <v>2349</v>
      </c>
      <c r="Y22" t="s">
        <v>2350</v>
      </c>
      <c r="Z22" t="s">
        <v>2351</v>
      </c>
      <c r="AA22" t="s">
        <v>2352</v>
      </c>
      <c r="AB22" t="s">
        <v>2353</v>
      </c>
      <c r="AC22" t="s">
        <v>2354</v>
      </c>
      <c r="AD22" t="s">
        <v>2355</v>
      </c>
      <c r="AE22" t="s">
        <v>2356</v>
      </c>
      <c r="AF22" t="s">
        <v>2357</v>
      </c>
      <c r="AG22" t="s">
        <v>2358</v>
      </c>
      <c r="AH22" t="s">
        <v>2359</v>
      </c>
      <c r="AI22" t="s">
        <v>2360</v>
      </c>
      <c r="AJ22" t="s">
        <v>2361</v>
      </c>
      <c r="AK22" t="s">
        <v>2362</v>
      </c>
      <c r="AL22" t="s">
        <v>2363</v>
      </c>
    </row>
    <row r="23" spans="1:38" x14ac:dyDescent="0.35">
      <c r="A23" s="1" t="s">
        <v>2364</v>
      </c>
      <c r="B23" t="s">
        <v>153</v>
      </c>
      <c r="C23" t="s">
        <v>153</v>
      </c>
      <c r="D23" t="s">
        <v>153</v>
      </c>
      <c r="E23" t="s">
        <v>153</v>
      </c>
      <c r="F23" t="s">
        <v>2365</v>
      </c>
      <c r="G23" t="s">
        <v>2366</v>
      </c>
      <c r="H23" t="s">
        <v>2367</v>
      </c>
      <c r="I23" t="s">
        <v>2368</v>
      </c>
      <c r="J23" t="s">
        <v>2369</v>
      </c>
      <c r="K23" t="s">
        <v>2370</v>
      </c>
      <c r="L23" t="s">
        <v>2371</v>
      </c>
      <c r="M23" t="s">
        <v>1964</v>
      </c>
      <c r="N23" t="s">
        <v>2372</v>
      </c>
      <c r="O23" t="s">
        <v>2373</v>
      </c>
      <c r="P23" t="s">
        <v>2374</v>
      </c>
      <c r="Q23" t="s">
        <v>2375</v>
      </c>
      <c r="R23" t="s">
        <v>2376</v>
      </c>
      <c r="S23" t="s">
        <v>2377</v>
      </c>
      <c r="T23" t="s">
        <v>2378</v>
      </c>
      <c r="U23" t="s">
        <v>2379</v>
      </c>
      <c r="V23" t="s">
        <v>2380</v>
      </c>
      <c r="W23" t="s">
        <v>2381</v>
      </c>
      <c r="X23" t="s">
        <v>2382</v>
      </c>
      <c r="Y23" t="s">
        <v>2383</v>
      </c>
      <c r="Z23" t="s">
        <v>2384</v>
      </c>
      <c r="AA23" t="s">
        <v>2385</v>
      </c>
      <c r="AB23" t="s">
        <v>2386</v>
      </c>
      <c r="AC23" t="s">
        <v>2387</v>
      </c>
      <c r="AD23" t="s">
        <v>2388</v>
      </c>
      <c r="AE23" t="s">
        <v>2389</v>
      </c>
      <c r="AF23" t="s">
        <v>2390</v>
      </c>
      <c r="AG23" t="s">
        <v>2391</v>
      </c>
      <c r="AH23" t="s">
        <v>2392</v>
      </c>
      <c r="AI23" t="s">
        <v>2393</v>
      </c>
      <c r="AJ23" t="s">
        <v>2394</v>
      </c>
      <c r="AK23" t="s">
        <v>2395</v>
      </c>
      <c r="AL23" t="s">
        <v>2396</v>
      </c>
    </row>
    <row r="24" spans="1:38" x14ac:dyDescent="0.35">
      <c r="A24" s="1" t="s">
        <v>2397</v>
      </c>
      <c r="B24" t="s">
        <v>153</v>
      </c>
      <c r="C24" t="s">
        <v>153</v>
      </c>
      <c r="D24" t="s">
        <v>153</v>
      </c>
      <c r="E24" t="s">
        <v>153</v>
      </c>
      <c r="F24" t="s">
        <v>2398</v>
      </c>
      <c r="G24" t="s">
        <v>2399</v>
      </c>
      <c r="H24" t="s">
        <v>2400</v>
      </c>
      <c r="I24" t="s">
        <v>2401</v>
      </c>
      <c r="J24" t="s">
        <v>2402</v>
      </c>
      <c r="K24" t="s">
        <v>2403</v>
      </c>
      <c r="L24" t="s">
        <v>2404</v>
      </c>
      <c r="M24" t="s">
        <v>2405</v>
      </c>
      <c r="N24" t="s">
        <v>2406</v>
      </c>
      <c r="O24" t="s">
        <v>2407</v>
      </c>
      <c r="P24" t="s">
        <v>2408</v>
      </c>
      <c r="Q24" t="s">
        <v>2409</v>
      </c>
      <c r="R24" t="s">
        <v>2410</v>
      </c>
      <c r="S24" t="s">
        <v>302</v>
      </c>
      <c r="T24" t="s">
        <v>2411</v>
      </c>
      <c r="U24" t="s">
        <v>2412</v>
      </c>
      <c r="V24" t="s">
        <v>2413</v>
      </c>
      <c r="W24" t="s">
        <v>2414</v>
      </c>
      <c r="X24" t="s">
        <v>2415</v>
      </c>
      <c r="Y24" t="s">
        <v>2416</v>
      </c>
      <c r="Z24" t="s">
        <v>2417</v>
      </c>
      <c r="AA24" t="s">
        <v>2418</v>
      </c>
      <c r="AB24" t="s">
        <v>2419</v>
      </c>
      <c r="AC24" t="s">
        <v>2420</v>
      </c>
      <c r="AD24" t="s">
        <v>2421</v>
      </c>
      <c r="AE24" t="s">
        <v>2422</v>
      </c>
      <c r="AF24" t="s">
        <v>2423</v>
      </c>
      <c r="AG24" t="s">
        <v>2424</v>
      </c>
      <c r="AH24" t="s">
        <v>2425</v>
      </c>
      <c r="AI24" t="s">
        <v>2426</v>
      </c>
      <c r="AJ24" t="s">
        <v>2427</v>
      </c>
      <c r="AK24" t="s">
        <v>1286</v>
      </c>
      <c r="AL24" t="s">
        <v>2428</v>
      </c>
    </row>
    <row r="25" spans="1:38" x14ac:dyDescent="0.35">
      <c r="A25" s="1" t="s">
        <v>2429</v>
      </c>
      <c r="B25" t="s">
        <v>153</v>
      </c>
      <c r="C25" t="s">
        <v>153</v>
      </c>
      <c r="D25" t="s">
        <v>153</v>
      </c>
      <c r="E25" t="s">
        <v>153</v>
      </c>
      <c r="F25" t="s">
        <v>2430</v>
      </c>
      <c r="G25" t="s">
        <v>2431</v>
      </c>
      <c r="H25" t="s">
        <v>2370</v>
      </c>
      <c r="I25" t="s">
        <v>2432</v>
      </c>
      <c r="J25" t="s">
        <v>2433</v>
      </c>
      <c r="K25" t="s">
        <v>2434</v>
      </c>
      <c r="L25" t="s">
        <v>2435</v>
      </c>
      <c r="M25" t="s">
        <v>2436</v>
      </c>
      <c r="N25" t="s">
        <v>2437</v>
      </c>
      <c r="O25" t="s">
        <v>2438</v>
      </c>
      <c r="P25" t="s">
        <v>2439</v>
      </c>
      <c r="Q25" t="s">
        <v>2440</v>
      </c>
      <c r="R25" t="s">
        <v>2441</v>
      </c>
      <c r="S25" t="s">
        <v>2442</v>
      </c>
      <c r="T25" t="s">
        <v>2443</v>
      </c>
      <c r="U25" t="s">
        <v>2444</v>
      </c>
      <c r="V25" t="s">
        <v>2445</v>
      </c>
      <c r="W25" t="s">
        <v>2446</v>
      </c>
      <c r="X25" t="s">
        <v>2447</v>
      </c>
      <c r="Y25" t="s">
        <v>2448</v>
      </c>
      <c r="Z25" t="s">
        <v>2449</v>
      </c>
      <c r="AA25" t="s">
        <v>2450</v>
      </c>
      <c r="AB25" t="s">
        <v>2451</v>
      </c>
      <c r="AC25" t="s">
        <v>2452</v>
      </c>
      <c r="AD25" t="s">
        <v>2453</v>
      </c>
      <c r="AE25" t="s">
        <v>2454</v>
      </c>
      <c r="AF25" t="s">
        <v>2455</v>
      </c>
      <c r="AG25" t="s">
        <v>2014</v>
      </c>
      <c r="AH25" t="s">
        <v>2456</v>
      </c>
      <c r="AI25" t="s">
        <v>2457</v>
      </c>
      <c r="AJ25" t="s">
        <v>2458</v>
      </c>
      <c r="AK25" t="s">
        <v>2459</v>
      </c>
      <c r="AL25" t="s">
        <v>2460</v>
      </c>
    </row>
    <row r="26" spans="1:38" x14ac:dyDescent="0.35">
      <c r="A26" s="1" t="s">
        <v>2461</v>
      </c>
      <c r="B26" t="s">
        <v>153</v>
      </c>
      <c r="C26" t="s">
        <v>153</v>
      </c>
      <c r="D26" t="s">
        <v>153</v>
      </c>
      <c r="E26" t="s">
        <v>153</v>
      </c>
      <c r="F26" t="s">
        <v>2398</v>
      </c>
      <c r="G26" t="s">
        <v>2399</v>
      </c>
      <c r="H26" t="s">
        <v>2400</v>
      </c>
      <c r="I26" t="s">
        <v>2401</v>
      </c>
      <c r="J26" t="s">
        <v>2402</v>
      </c>
      <c r="K26" t="s">
        <v>153</v>
      </c>
      <c r="L26" t="s">
        <v>153</v>
      </c>
      <c r="M26" t="s">
        <v>153</v>
      </c>
      <c r="N26" t="s">
        <v>153</v>
      </c>
      <c r="O26" t="s">
        <v>2462</v>
      </c>
      <c r="P26" t="s">
        <v>2463</v>
      </c>
      <c r="Q26" t="s">
        <v>2464</v>
      </c>
      <c r="R26" t="s">
        <v>2465</v>
      </c>
      <c r="S26" t="s">
        <v>2466</v>
      </c>
      <c r="T26" t="s">
        <v>2467</v>
      </c>
      <c r="U26" t="s">
        <v>2468</v>
      </c>
      <c r="V26" t="s">
        <v>2469</v>
      </c>
      <c r="W26" t="s">
        <v>2470</v>
      </c>
      <c r="X26" t="s">
        <v>2471</v>
      </c>
      <c r="Y26" t="s">
        <v>2472</v>
      </c>
      <c r="Z26" t="s">
        <v>2473</v>
      </c>
      <c r="AA26" t="s">
        <v>2474</v>
      </c>
      <c r="AB26" t="s">
        <v>2475</v>
      </c>
      <c r="AC26" t="s">
        <v>2476</v>
      </c>
      <c r="AD26" t="s">
        <v>2477</v>
      </c>
      <c r="AE26" t="s">
        <v>2478</v>
      </c>
      <c r="AF26" t="s">
        <v>2479</v>
      </c>
      <c r="AG26" t="s">
        <v>2480</v>
      </c>
      <c r="AH26" t="s">
        <v>2481</v>
      </c>
      <c r="AI26" t="s">
        <v>2482</v>
      </c>
      <c r="AJ26" t="s">
        <v>2483</v>
      </c>
      <c r="AK26" t="s">
        <v>2194</v>
      </c>
      <c r="AL26" t="s">
        <v>2484</v>
      </c>
    </row>
    <row r="27" spans="1:38" x14ac:dyDescent="0.35">
      <c r="A27" s="1" t="s">
        <v>2485</v>
      </c>
      <c r="B27" t="s">
        <v>153</v>
      </c>
      <c r="C27" t="s">
        <v>153</v>
      </c>
      <c r="D27" t="s">
        <v>153</v>
      </c>
      <c r="E27" t="s">
        <v>153</v>
      </c>
      <c r="F27" t="s">
        <v>153</v>
      </c>
      <c r="G27" t="s">
        <v>153</v>
      </c>
      <c r="H27" t="s">
        <v>153</v>
      </c>
      <c r="I27" t="s">
        <v>153</v>
      </c>
      <c r="J27" t="s">
        <v>153</v>
      </c>
      <c r="K27" t="s">
        <v>153</v>
      </c>
      <c r="L27" t="s">
        <v>153</v>
      </c>
      <c r="M27" t="s">
        <v>153</v>
      </c>
      <c r="N27" t="s">
        <v>153</v>
      </c>
      <c r="O27" t="s">
        <v>1212</v>
      </c>
      <c r="P27" t="s">
        <v>1213</v>
      </c>
      <c r="Q27" t="s">
        <v>1214</v>
      </c>
      <c r="R27" t="s">
        <v>1215</v>
      </c>
      <c r="S27" t="s">
        <v>1216</v>
      </c>
      <c r="T27" t="s">
        <v>1217</v>
      </c>
      <c r="U27" t="s">
        <v>1218</v>
      </c>
      <c r="V27" t="s">
        <v>1219</v>
      </c>
      <c r="W27" t="s">
        <v>1220</v>
      </c>
      <c r="X27" t="s">
        <v>1221</v>
      </c>
      <c r="Y27" t="s">
        <v>1222</v>
      </c>
      <c r="Z27" t="s">
        <v>1223</v>
      </c>
      <c r="AA27" t="s">
        <v>1224</v>
      </c>
      <c r="AB27" t="s">
        <v>1225</v>
      </c>
      <c r="AC27" t="s">
        <v>1226</v>
      </c>
      <c r="AD27" t="s">
        <v>1227</v>
      </c>
      <c r="AE27" t="s">
        <v>1228</v>
      </c>
      <c r="AF27" t="s">
        <v>1229</v>
      </c>
      <c r="AG27" t="s">
        <v>1230</v>
      </c>
      <c r="AH27" t="s">
        <v>1231</v>
      </c>
      <c r="AI27" t="s">
        <v>1232</v>
      </c>
      <c r="AJ27" t="s">
        <v>1233</v>
      </c>
      <c r="AK27" t="s">
        <v>1234</v>
      </c>
      <c r="AL27" t="s">
        <v>1235</v>
      </c>
    </row>
    <row r="28" spans="1:38" x14ac:dyDescent="0.35">
      <c r="A28" s="1" t="s">
        <v>2486</v>
      </c>
      <c r="B28" t="s">
        <v>153</v>
      </c>
      <c r="C28" t="s">
        <v>153</v>
      </c>
      <c r="D28" t="s">
        <v>153</v>
      </c>
      <c r="E28" t="s">
        <v>153</v>
      </c>
      <c r="F28" t="s">
        <v>2487</v>
      </c>
      <c r="G28" t="s">
        <v>2488</v>
      </c>
      <c r="H28" t="s">
        <v>2489</v>
      </c>
      <c r="I28" t="s">
        <v>2490</v>
      </c>
      <c r="J28" t="s">
        <v>2491</v>
      </c>
      <c r="K28" t="s">
        <v>2492</v>
      </c>
      <c r="L28" t="s">
        <v>1208</v>
      </c>
      <c r="M28" t="s">
        <v>1209</v>
      </c>
      <c r="N28" t="s">
        <v>1210</v>
      </c>
      <c r="O28" t="s">
        <v>1211</v>
      </c>
      <c r="P28" t="s">
        <v>2493</v>
      </c>
      <c r="Q28" t="s">
        <v>1213</v>
      </c>
      <c r="R28" t="s">
        <v>1214</v>
      </c>
      <c r="S28" t="s">
        <v>1215</v>
      </c>
      <c r="T28" t="s">
        <v>1216</v>
      </c>
      <c r="U28" t="s">
        <v>1217</v>
      </c>
      <c r="V28" t="s">
        <v>1218</v>
      </c>
      <c r="W28" t="s">
        <v>1219</v>
      </c>
      <c r="X28" t="s">
        <v>1220</v>
      </c>
      <c r="Y28" t="s">
        <v>1221</v>
      </c>
      <c r="Z28" t="s">
        <v>1222</v>
      </c>
      <c r="AA28" t="s">
        <v>1223</v>
      </c>
      <c r="AB28" t="s">
        <v>1224</v>
      </c>
      <c r="AC28" t="s">
        <v>1225</v>
      </c>
      <c r="AD28" t="s">
        <v>1226</v>
      </c>
      <c r="AE28" t="s">
        <v>1227</v>
      </c>
      <c r="AF28" t="s">
        <v>1228</v>
      </c>
      <c r="AG28" t="s">
        <v>1229</v>
      </c>
      <c r="AH28" t="s">
        <v>1230</v>
      </c>
      <c r="AI28" t="s">
        <v>1231</v>
      </c>
      <c r="AJ28" t="s">
        <v>1232</v>
      </c>
      <c r="AK28" t="s">
        <v>1233</v>
      </c>
      <c r="AL28" t="s">
        <v>1234</v>
      </c>
    </row>
    <row r="29" spans="1:38" x14ac:dyDescent="0.35">
      <c r="A29" s="1" t="s">
        <v>2494</v>
      </c>
      <c r="B29" t="s">
        <v>153</v>
      </c>
      <c r="C29" t="s">
        <v>153</v>
      </c>
      <c r="D29" t="s">
        <v>153</v>
      </c>
      <c r="E29" t="s">
        <v>153</v>
      </c>
      <c r="F29" t="s">
        <v>2495</v>
      </c>
      <c r="G29" t="s">
        <v>2496</v>
      </c>
      <c r="H29" t="s">
        <v>2497</v>
      </c>
      <c r="I29" t="s">
        <v>2493</v>
      </c>
      <c r="J29" t="s">
        <v>2498</v>
      </c>
      <c r="K29" t="s">
        <v>2499</v>
      </c>
      <c r="L29" t="s">
        <v>2500</v>
      </c>
      <c r="M29" t="s">
        <v>2501</v>
      </c>
      <c r="N29" t="s">
        <v>2502</v>
      </c>
      <c r="O29" t="s">
        <v>2503</v>
      </c>
      <c r="P29" t="s">
        <v>2504</v>
      </c>
      <c r="Q29" t="s">
        <v>2505</v>
      </c>
      <c r="R29" t="s">
        <v>636</v>
      </c>
      <c r="S29" t="s">
        <v>2506</v>
      </c>
      <c r="T29" t="s">
        <v>2507</v>
      </c>
      <c r="U29" t="s">
        <v>2508</v>
      </c>
      <c r="V29" t="s">
        <v>2509</v>
      </c>
      <c r="W29" t="s">
        <v>2510</v>
      </c>
      <c r="X29" t="s">
        <v>2511</v>
      </c>
      <c r="Y29" t="s">
        <v>2512</v>
      </c>
      <c r="Z29" t="s">
        <v>2513</v>
      </c>
      <c r="AA29" t="s">
        <v>2514</v>
      </c>
      <c r="AB29" t="s">
        <v>2515</v>
      </c>
      <c r="AC29" t="s">
        <v>2516</v>
      </c>
      <c r="AD29" t="s">
        <v>2517</v>
      </c>
      <c r="AE29" t="s">
        <v>2518</v>
      </c>
      <c r="AF29" t="s">
        <v>2519</v>
      </c>
      <c r="AG29" t="s">
        <v>2520</v>
      </c>
      <c r="AH29" t="s">
        <v>2521</v>
      </c>
      <c r="AI29" t="s">
        <v>2522</v>
      </c>
      <c r="AJ29" t="s">
        <v>2523</v>
      </c>
      <c r="AK29" t="s">
        <v>2524</v>
      </c>
      <c r="AL29" t="s">
        <v>2525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2023-02-22T06:41:53Z</dcterms:created>
  <dcterms:modified xsi:type="dcterms:W3CDTF">2023-02-22T10:00:47Z</dcterms:modified>
</cp:coreProperties>
</file>