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34a1defcf7f9d1a/Investing-Spreadsheets/"/>
    </mc:Choice>
  </mc:AlternateContent>
  <xr:revisionPtr revIDLastSave="237" documentId="8_{3BF88FF2-404F-4B95-B600-D1B3A5A022D1}" xr6:coauthVersionLast="47" xr6:coauthVersionMax="47" xr10:uidLastSave="{DB041EF2-B2A5-4A81-8428-FC251707A0C3}"/>
  <bookViews>
    <workbookView xWindow="17860" yWindow="5220" windowWidth="7500" windowHeight="6000" activeTab="4" xr2:uid="{D849BEC9-D66B-488F-9FB8-2DB1F77BB32E}"/>
  </bookViews>
  <sheets>
    <sheet name="Aerospace &amp; Defense" sheetId="2" r:id="rId1"/>
    <sheet name="Crypto" sheetId="9" r:id="rId2"/>
    <sheet name="Electronic-Computers" sheetId="6" r:id="rId3"/>
    <sheet name="Industrials" sheetId="8" r:id="rId4"/>
    <sheet name="Life Sciences + Diagnosis" sheetId="11" r:id="rId5"/>
    <sheet name="Medical-Devices" sheetId="10" r:id="rId6"/>
    <sheet name="Media" sheetId="5" r:id="rId7"/>
    <sheet name="Networking" sheetId="7" r:id="rId8"/>
    <sheet name="Semiconductors" sheetId="1" r:id="rId9"/>
    <sheet name="Software" sheetId="3" r:id="rId10"/>
    <sheet name="Telecom" sheetId="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9" l="1" a="1"/>
  <c r="E4" i="9" s="1"/>
  <c r="E3" i="9" a="1"/>
  <c r="E3" i="9" s="1"/>
  <c r="H16" i="6" a="1"/>
  <c r="H16" i="6" s="1"/>
  <c r="D16" i="6" a="1"/>
  <c r="D16" i="6" s="1"/>
  <c r="H15" i="6" a="1"/>
  <c r="H15" i="6" s="1"/>
  <c r="D15" i="6" a="1"/>
  <c r="D15" i="6" s="1"/>
  <c r="H14" i="6" a="1"/>
  <c r="H14" i="6" s="1"/>
  <c r="D14" i="6" a="1"/>
  <c r="D14" i="6" s="1"/>
  <c r="E14" i="6" s="1"/>
  <c r="H13" i="6" a="1"/>
  <c r="H13" i="6" s="1"/>
  <c r="D13" i="6" a="1"/>
  <c r="D13" i="6" s="1"/>
  <c r="H12" i="6" a="1"/>
  <c r="H12" i="6" s="1"/>
  <c r="D12" i="6" a="1"/>
  <c r="D12" i="6" s="1"/>
  <c r="E12" i="6" s="1"/>
  <c r="H11" i="6" a="1"/>
  <c r="H11" i="6" s="1"/>
  <c r="D11" i="6" a="1"/>
  <c r="D11" i="6" s="1"/>
  <c r="H10" i="6" a="1"/>
  <c r="H10" i="6" s="1"/>
  <c r="D10" i="6" a="1"/>
  <c r="D10" i="6" s="1"/>
  <c r="H9" i="6" a="1"/>
  <c r="H9" i="6" s="1"/>
  <c r="D9" i="6" a="1"/>
  <c r="D9" i="6" s="1"/>
  <c r="H8" i="6" a="1"/>
  <c r="H8" i="6" s="1"/>
  <c r="D8" i="6" a="1"/>
  <c r="D8" i="6" s="1"/>
  <c r="H7" i="6" a="1"/>
  <c r="H7" i="6" s="1"/>
  <c r="D7" i="6" a="1"/>
  <c r="D7" i="6" s="1"/>
  <c r="H6" i="6" a="1"/>
  <c r="H6" i="6" s="1"/>
  <c r="D6" i="6" a="1"/>
  <c r="D6" i="6" s="1"/>
  <c r="E6" i="6" s="1"/>
  <c r="H5" i="6" a="1"/>
  <c r="H5" i="6" s="1"/>
  <c r="D5" i="6" a="1"/>
  <c r="D5" i="6" s="1"/>
  <c r="H4" i="6" a="1"/>
  <c r="H4" i="6" s="1"/>
  <c r="D4" i="6" a="1"/>
  <c r="D4" i="6" s="1"/>
  <c r="H3" i="6" a="1"/>
  <c r="H3" i="6" s="1"/>
  <c r="D3" i="6" a="1"/>
  <c r="D3" i="6" s="1"/>
  <c r="H9" i="7" a="1"/>
  <c r="H9" i="7" s="1"/>
  <c r="D9" i="7" a="1"/>
  <c r="D9" i="7" s="1"/>
  <c r="H8" i="7" a="1"/>
  <c r="H8" i="7" s="1"/>
  <c r="D8" i="7" a="1"/>
  <c r="D8" i="7" s="1"/>
  <c r="H7" i="7" a="1"/>
  <c r="H7" i="7" s="1"/>
  <c r="D7" i="7" a="1"/>
  <c r="D7" i="7" s="1"/>
  <c r="H6" i="7" a="1"/>
  <c r="H6" i="7" s="1"/>
  <c r="D6" i="7" a="1"/>
  <c r="D6" i="7" s="1"/>
  <c r="H5" i="7" a="1"/>
  <c r="H5" i="7" s="1"/>
  <c r="D5" i="7" a="1"/>
  <c r="D5" i="7" s="1"/>
  <c r="H4" i="7" a="1"/>
  <c r="H4" i="7" s="1"/>
  <c r="D4" i="7" a="1"/>
  <c r="D4" i="7" s="1"/>
  <c r="H3" i="7" a="1"/>
  <c r="H3" i="7" s="1"/>
  <c r="D3" i="7" a="1"/>
  <c r="D3" i="7" s="1"/>
  <c r="H14" i="5" a="1"/>
  <c r="H14" i="5" s="1"/>
  <c r="H13" i="5" a="1"/>
  <c r="H13" i="5" s="1"/>
  <c r="H12" i="5" a="1"/>
  <c r="H12" i="5" s="1"/>
  <c r="H11" i="5" a="1"/>
  <c r="H11" i="5" s="1"/>
  <c r="H10" i="5" a="1"/>
  <c r="H10" i="5" s="1"/>
  <c r="H9" i="5" a="1"/>
  <c r="H9" i="5" s="1"/>
  <c r="H8" i="5" a="1"/>
  <c r="H8" i="5" s="1"/>
  <c r="H7" i="5" a="1"/>
  <c r="H7" i="5" s="1"/>
  <c r="H6" i="5" a="1"/>
  <c r="H6" i="5" s="1"/>
  <c r="H5" i="5" a="1"/>
  <c r="H5" i="5" s="1"/>
  <c r="H4" i="5" a="1"/>
  <c r="H4" i="5" s="1"/>
  <c r="H3" i="5" a="1"/>
  <c r="H3" i="5" s="1"/>
  <c r="E14" i="5" a="1"/>
  <c r="E14" i="5" s="1"/>
  <c r="D14" i="5" a="1"/>
  <c r="D14" i="5" s="1"/>
  <c r="E13" i="5" a="1"/>
  <c r="E13" i="5" s="1"/>
  <c r="D13" i="5" a="1"/>
  <c r="D13" i="5" s="1"/>
  <c r="E12" i="5" a="1"/>
  <c r="E12" i="5" s="1"/>
  <c r="D12" i="5" a="1"/>
  <c r="D12" i="5" s="1"/>
  <c r="E11" i="5" a="1"/>
  <c r="E11" i="5" s="1"/>
  <c r="D11" i="5" a="1"/>
  <c r="D11" i="5" s="1"/>
  <c r="E10" i="5" a="1"/>
  <c r="E10" i="5" s="1"/>
  <c r="D10" i="5" a="1"/>
  <c r="D10" i="5" s="1"/>
  <c r="E9" i="5" a="1"/>
  <c r="E9" i="5" s="1"/>
  <c r="D9" i="5" a="1"/>
  <c r="D9" i="5" s="1"/>
  <c r="E8" i="5" a="1"/>
  <c r="E8" i="5" s="1"/>
  <c r="D8" i="5" a="1"/>
  <c r="D8" i="5" s="1"/>
  <c r="E7" i="5" a="1"/>
  <c r="E7" i="5" s="1"/>
  <c r="D7" i="5" a="1"/>
  <c r="D7" i="5" s="1"/>
  <c r="E6" i="5" a="1"/>
  <c r="E6" i="5" s="1"/>
  <c r="D6" i="5" a="1"/>
  <c r="D6" i="5" s="1"/>
  <c r="E5" i="5" a="1"/>
  <c r="E5" i="5" s="1"/>
  <c r="D5" i="5" a="1"/>
  <c r="D5" i="5" s="1"/>
  <c r="E4" i="5" a="1"/>
  <c r="E4" i="5" s="1"/>
  <c r="D4" i="5" a="1"/>
  <c r="D4" i="5" s="1"/>
  <c r="E3" i="5" a="1"/>
  <c r="E3" i="5" s="1"/>
  <c r="D3" i="5" a="1"/>
  <c r="D3" i="5" s="1"/>
  <c r="O12" i="3"/>
  <c r="O10" i="3"/>
  <c r="O3" i="3"/>
  <c r="N3" i="3"/>
  <c r="M3" i="3"/>
  <c r="L3" i="3"/>
  <c r="K3" i="3"/>
  <c r="J3" i="3"/>
  <c r="I3" i="3"/>
  <c r="H3" i="3"/>
  <c r="G3" i="3"/>
  <c r="F3" i="3"/>
  <c r="E3" i="3"/>
  <c r="D3" i="3"/>
  <c r="C3" i="3"/>
  <c r="D2" i="3"/>
  <c r="E2" i="3" s="1"/>
  <c r="F2" i="3" s="1"/>
  <c r="G2" i="3" s="1"/>
  <c r="H2" i="3" s="1"/>
  <c r="I2" i="3" s="1"/>
  <c r="J2" i="3" s="1"/>
  <c r="K2" i="3" s="1"/>
  <c r="L2" i="3" s="1"/>
  <c r="M2" i="3" s="1"/>
  <c r="N2" i="3" s="1"/>
  <c r="O2" i="3" s="1"/>
  <c r="E16" i="6" l="1"/>
  <c r="E8" i="7"/>
  <c r="E9" i="6"/>
  <c r="E3" i="6"/>
  <c r="E11" i="6"/>
  <c r="E3" i="7"/>
  <c r="E6" i="7"/>
  <c r="E7" i="6"/>
  <c r="E15" i="6"/>
  <c r="E9" i="7"/>
  <c r="E10" i="6"/>
  <c r="E13" i="6"/>
  <c r="E7" i="7"/>
  <c r="E8" i="6"/>
  <c r="E5" i="6"/>
  <c r="E4" i="6"/>
  <c r="E4" i="7"/>
  <c r="E5" i="7"/>
  <c r="F6" i="2" a="1"/>
  <c r="F6" i="2" s="1"/>
  <c r="E6" i="2" a="1"/>
  <c r="E6" i="2" s="1"/>
  <c r="D6" i="2" a="1"/>
  <c r="D6" i="2" s="1"/>
  <c r="F5" i="2" a="1"/>
  <c r="F5" i="2" s="1"/>
  <c r="E5" i="2" a="1"/>
  <c r="E5" i="2" s="1"/>
  <c r="D5" i="2" a="1"/>
  <c r="D5" i="2" s="1"/>
  <c r="F4" i="2" a="1"/>
  <c r="F4" i="2" s="1"/>
  <c r="E4" i="2" a="1"/>
  <c r="E4" i="2" s="1"/>
  <c r="D4" i="2" a="1"/>
  <c r="D4" i="2" s="1"/>
  <c r="C27" i="1"/>
  <c r="D27" i="1" s="1"/>
  <c r="E27" i="1" s="1"/>
  <c r="E12" i="1" a="1"/>
  <c r="E12" i="1" s="1"/>
  <c r="D12" i="1" a="1"/>
  <c r="D12" i="1" s="1"/>
  <c r="C12" i="1" a="1"/>
  <c r="C12" i="1" s="1"/>
  <c r="B12" i="1" a="1"/>
  <c r="B12" i="1" s="1"/>
  <c r="E11" i="1" a="1"/>
  <c r="E11" i="1" s="1"/>
  <c r="D11" i="1" a="1"/>
  <c r="D11" i="1" s="1"/>
  <c r="C11" i="1" a="1"/>
  <c r="C11" i="1" s="1"/>
  <c r="B11" i="1" a="1"/>
  <c r="B11" i="1" s="1"/>
  <c r="E10" i="1" a="1"/>
  <c r="E10" i="1" s="1"/>
  <c r="D10" i="1" a="1"/>
  <c r="D10" i="1" s="1"/>
  <c r="C10" i="1" a="1"/>
  <c r="C10" i="1" s="1"/>
  <c r="B10" i="1" a="1"/>
  <c r="B10" i="1" s="1"/>
  <c r="E9" i="1" a="1"/>
  <c r="E9" i="1" s="1"/>
  <c r="D9" i="1" a="1"/>
  <c r="D9" i="1" s="1"/>
  <c r="C9" i="1" a="1"/>
  <c r="C9" i="1" s="1"/>
  <c r="B9" i="1" a="1"/>
  <c r="B9" i="1" s="1"/>
  <c r="E8" i="1" a="1"/>
  <c r="E8" i="1" s="1"/>
  <c r="D8" i="1" a="1"/>
  <c r="D8" i="1" s="1"/>
  <c r="C8" i="1" a="1"/>
  <c r="C8" i="1" s="1"/>
  <c r="B8" i="1" a="1"/>
  <c r="B8" i="1" s="1"/>
  <c r="E7" i="1" a="1"/>
  <c r="E7" i="1" s="1"/>
  <c r="D7" i="1" a="1"/>
  <c r="D7" i="1" s="1"/>
  <c r="C7" i="1" a="1"/>
  <c r="C7" i="1" s="1"/>
  <c r="B7" i="1" a="1"/>
  <c r="B7" i="1" s="1"/>
  <c r="E6" i="1" a="1"/>
  <c r="E6" i="1" s="1"/>
  <c r="D6" i="1" a="1"/>
  <c r="D6" i="1" s="1"/>
  <c r="C6" i="1" a="1"/>
  <c r="C6" i="1" s="1"/>
  <c r="B6" i="1" a="1"/>
  <c r="B6" i="1" s="1"/>
  <c r="E5" i="1" a="1"/>
  <c r="E5" i="1" s="1"/>
  <c r="D5" i="1" a="1"/>
  <c r="D5" i="1" s="1"/>
  <c r="C5" i="1" a="1"/>
  <c r="C5" i="1" s="1"/>
  <c r="B5" i="1" a="1"/>
  <c r="B5" i="1" s="1"/>
  <c r="E4" i="1" a="1"/>
  <c r="E4" i="1" s="1"/>
  <c r="D4" i="1" a="1"/>
  <c r="D4" i="1" s="1"/>
  <c r="C4" i="1" a="1"/>
  <c r="C4" i="1" s="1"/>
  <c r="B4" i="1" a="1"/>
  <c r="B4" i="1" s="1"/>
  <c r="E3" i="1" a="1"/>
  <c r="E3" i="1" s="1"/>
  <c r="D3" i="1" a="1"/>
  <c r="D3" i="1" s="1"/>
  <c r="C3" i="1" a="1"/>
  <c r="C3" i="1" s="1"/>
  <c r="B3" i="1" a="1"/>
  <c r="B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5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0"/>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6"/>
        </ext>
      </extLst>
    </bk>
    <bk>
      <extLst>
        <ext uri="{3e2802c4-a4d2-4d8b-9148-e3be6c30e623}">
          <xlrd:rvb i="108"/>
        </ext>
      </extLst>
    </bk>
    <bk>
      <extLst>
        <ext uri="{3e2802c4-a4d2-4d8b-9148-e3be6c30e623}">
          <xlrd:rvb i="111"/>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7"/>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9"/>
        </ext>
      </extLst>
    </bk>
    <bk>
      <extLst>
        <ext uri="{3e2802c4-a4d2-4d8b-9148-e3be6c30e623}">
          <xlrd:rvb i="432"/>
        </ext>
      </extLst>
    </bk>
    <bk>
      <extLst>
        <ext uri="{3e2802c4-a4d2-4d8b-9148-e3be6c30e623}">
          <xlrd:rvb i="435"/>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futureMetadata>
  <cellMetadata count="1">
    <bk>
      <rc t="1" v="0"/>
    </bk>
  </cellMetadata>
  <valueMetadata count="15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valueMetadata>
</metadata>
</file>

<file path=xl/sharedStrings.xml><?xml version="1.0" encoding="utf-8"?>
<sst xmlns="http://schemas.openxmlformats.org/spreadsheetml/2006/main" count="3602" uniqueCount="2170">
  <si>
    <t>Company Name</t>
  </si>
  <si>
    <t>Ticker</t>
  </si>
  <si>
    <t>Price</t>
  </si>
  <si>
    <t>Marketcap</t>
  </si>
  <si>
    <t>Net Cash</t>
  </si>
  <si>
    <t>NEC</t>
  </si>
  <si>
    <t>Intel</t>
  </si>
  <si>
    <t xml:space="preserve">Intel </t>
  </si>
  <si>
    <t>TSMC</t>
  </si>
  <si>
    <t>Toshiba</t>
  </si>
  <si>
    <t>Samsung</t>
  </si>
  <si>
    <t>Hitachi</t>
  </si>
  <si>
    <t>Texas Instruments</t>
  </si>
  <si>
    <t>SK Hynix</t>
  </si>
  <si>
    <t>Qualcomm</t>
  </si>
  <si>
    <t>Motorola</t>
  </si>
  <si>
    <t>Micron</t>
  </si>
  <si>
    <t>Fujitsu</t>
  </si>
  <si>
    <t>Renesas</t>
  </si>
  <si>
    <t>Broadcom</t>
  </si>
  <si>
    <t>Mitsubishi</t>
  </si>
  <si>
    <t>STMicro</t>
  </si>
  <si>
    <t>NVIDIA</t>
  </si>
  <si>
    <t>Philips</t>
  </si>
  <si>
    <t>Infineon</t>
  </si>
  <si>
    <t>Hynix</t>
  </si>
  <si>
    <t>Applied Materials</t>
  </si>
  <si>
    <t>Panasonic</t>
  </si>
  <si>
    <t>Historic Competition</t>
  </si>
  <si>
    <t>Marketcap *in millions</t>
  </si>
  <si>
    <t>SO *in millions</t>
  </si>
  <si>
    <t>Launchers</t>
  </si>
  <si>
    <t>Astra Space</t>
  </si>
  <si>
    <t>Rocket Lab</t>
  </si>
  <si>
    <t>Virgin Galactic</t>
  </si>
  <si>
    <t>Earth Observation</t>
  </si>
  <si>
    <t>Name</t>
  </si>
  <si>
    <t>Total</t>
  </si>
  <si>
    <t>Google</t>
  </si>
  <si>
    <t>Microsoft</t>
  </si>
  <si>
    <t>Meta</t>
  </si>
  <si>
    <t>AWS</t>
  </si>
  <si>
    <t>Oracle</t>
  </si>
  <si>
    <t>SAP</t>
  </si>
  <si>
    <t>Salesforce</t>
  </si>
  <si>
    <t>Adobe</t>
  </si>
  <si>
    <t>TikTok</t>
  </si>
  <si>
    <t>IBM</t>
  </si>
  <si>
    <t>Snowflake</t>
  </si>
  <si>
    <t>Veeva</t>
  </si>
  <si>
    <t>ServiceNow</t>
  </si>
  <si>
    <t>Cadence</t>
  </si>
  <si>
    <t>Constellation</t>
  </si>
  <si>
    <t>Stripe</t>
  </si>
  <si>
    <t>OpenAI</t>
  </si>
  <si>
    <t>Atlassian</t>
  </si>
  <si>
    <t>Workday</t>
  </si>
  <si>
    <t>Datadog</t>
  </si>
  <si>
    <t>Zoom</t>
  </si>
  <si>
    <t>Year</t>
  </si>
  <si>
    <t>MC</t>
  </si>
  <si>
    <t>NC</t>
  </si>
  <si>
    <t>EV</t>
  </si>
  <si>
    <t>SO</t>
  </si>
  <si>
    <t>Update</t>
  </si>
  <si>
    <t>Last</t>
  </si>
  <si>
    <t>Verizon</t>
  </si>
  <si>
    <t>VZ</t>
  </si>
  <si>
    <t>Q322</t>
  </si>
  <si>
    <t>AT&amp;T</t>
  </si>
  <si>
    <t>T</t>
  </si>
  <si>
    <t>T-Mobile US</t>
  </si>
  <si>
    <t>TMUS</t>
  </si>
  <si>
    <t>Comcast</t>
  </si>
  <si>
    <t>CMCSA</t>
  </si>
  <si>
    <t>China Mobile</t>
  </si>
  <si>
    <t>941 HK</t>
  </si>
  <si>
    <t>American Tower</t>
  </si>
  <si>
    <t>AMT</t>
  </si>
  <si>
    <t>NTT</t>
  </si>
  <si>
    <t>9432 JP</t>
  </si>
  <si>
    <t>Deutsche Telekom</t>
  </si>
  <si>
    <t>DTE GR</t>
  </si>
  <si>
    <t>Charter</t>
  </si>
  <si>
    <t>CHTR</t>
  </si>
  <si>
    <t>Crown Castle</t>
  </si>
  <si>
    <t>CCI</t>
  </si>
  <si>
    <t>KDDI</t>
  </si>
  <si>
    <t>9433 JP</t>
  </si>
  <si>
    <t>Naspers</t>
  </si>
  <si>
    <t>NPN SJ</t>
  </si>
  <si>
    <t>Etisalat</t>
  </si>
  <si>
    <t>ETISALAT</t>
  </si>
  <si>
    <t>America Movil</t>
  </si>
  <si>
    <t>AMXL MM</t>
  </si>
  <si>
    <t>Saudi Telecom</t>
  </si>
  <si>
    <t>STC AB</t>
  </si>
  <si>
    <t>Oriental Land</t>
  </si>
  <si>
    <t>4661 JP</t>
  </si>
  <si>
    <t>China Telecom</t>
  </si>
  <si>
    <t>728 HK</t>
  </si>
  <si>
    <t>Bharti Airtel</t>
  </si>
  <si>
    <t>BHARTI IN</t>
  </si>
  <si>
    <t>BCE</t>
  </si>
  <si>
    <t>BCE CN</t>
  </si>
  <si>
    <t>East Money</t>
  </si>
  <si>
    <t>300059 CH</t>
  </si>
  <si>
    <t>Vodafone</t>
  </si>
  <si>
    <t>VOD LN</t>
  </si>
  <si>
    <t>SBA Communications</t>
  </si>
  <si>
    <t>SBAC</t>
  </si>
  <si>
    <t>Chunghwa Telecom</t>
  </si>
  <si>
    <t>2412 TT</t>
  </si>
  <si>
    <t>Singapore Telecom</t>
  </si>
  <si>
    <t>ST SP</t>
  </si>
  <si>
    <t>Telstra</t>
  </si>
  <si>
    <t>TLS AU</t>
  </si>
  <si>
    <t>Telus</t>
  </si>
  <si>
    <t>T CN</t>
  </si>
  <si>
    <t>Cellnex</t>
  </si>
  <si>
    <t>CLNX</t>
  </si>
  <si>
    <t>Orange</t>
  </si>
  <si>
    <t>ORA FP</t>
  </si>
  <si>
    <t>Swisscom</t>
  </si>
  <si>
    <t>SCMN SW</t>
  </si>
  <si>
    <t>Telekom Indonesia</t>
  </si>
  <si>
    <t>TLKM IJ</t>
  </si>
  <si>
    <t>Telefonica</t>
  </si>
  <si>
    <t>TEF SM</t>
  </si>
  <si>
    <t>Rogers</t>
  </si>
  <si>
    <t>RCI/B CN</t>
  </si>
  <si>
    <t>China Tower</t>
  </si>
  <si>
    <t>788 HK</t>
  </si>
  <si>
    <t>Disney</t>
  </si>
  <si>
    <t>DIS</t>
  </si>
  <si>
    <t>Sony</t>
  </si>
  <si>
    <t>6758 JP</t>
  </si>
  <si>
    <t>Netflix</t>
  </si>
  <si>
    <t>NFLX</t>
  </si>
  <si>
    <t>Universal Music</t>
  </si>
  <si>
    <t>UMG NA</t>
  </si>
  <si>
    <t>Warner Brothers Discovery</t>
  </si>
  <si>
    <t>WBD</t>
  </si>
  <si>
    <t>RELX</t>
  </si>
  <si>
    <t>REL LN</t>
  </si>
  <si>
    <t>Moody's</t>
  </si>
  <si>
    <t>MCO</t>
  </si>
  <si>
    <t>Thomson Reuters</t>
  </si>
  <si>
    <t>TRI CN</t>
  </si>
  <si>
    <t>Wolters Kluwer</t>
  </si>
  <si>
    <t>WKL NA</t>
  </si>
  <si>
    <t>Sirius XM</t>
  </si>
  <si>
    <t>SIRI</t>
  </si>
  <si>
    <t>Costar</t>
  </si>
  <si>
    <t>CSGP</t>
  </si>
  <si>
    <t>Equifax</t>
  </si>
  <si>
    <t>EFX</t>
  </si>
  <si>
    <t>MC *in millions</t>
  </si>
  <si>
    <t>Founded</t>
  </si>
  <si>
    <t>Cisco</t>
  </si>
  <si>
    <t>CSCO</t>
  </si>
  <si>
    <t>Marvel</t>
  </si>
  <si>
    <t>MRVL</t>
  </si>
  <si>
    <t>MSI</t>
  </si>
  <si>
    <t>Juniper</t>
  </si>
  <si>
    <t>JNPR</t>
  </si>
  <si>
    <t>Arista</t>
  </si>
  <si>
    <t>ANET</t>
  </si>
  <si>
    <t>Nokia</t>
  </si>
  <si>
    <t>NOKIA FH</t>
  </si>
  <si>
    <t>Ericsson</t>
  </si>
  <si>
    <t>ERICB SS</t>
  </si>
  <si>
    <t>S/O</t>
  </si>
  <si>
    <t>NPV</t>
  </si>
  <si>
    <t>Upside</t>
  </si>
  <si>
    <t>Discount</t>
  </si>
  <si>
    <t>Terminal</t>
  </si>
  <si>
    <t>ROIC</t>
  </si>
  <si>
    <t>Apple</t>
  </si>
  <si>
    <t>AAPL</t>
  </si>
  <si>
    <t>Q123</t>
  </si>
  <si>
    <t>005930 KS</t>
  </si>
  <si>
    <t>Midea Group</t>
  </si>
  <si>
    <t>000333 CH</t>
  </si>
  <si>
    <t>Hon Hai</t>
  </si>
  <si>
    <t>2317 TT</t>
  </si>
  <si>
    <t>6501 JP</t>
  </si>
  <si>
    <t>Hangzhou Hikvision</t>
  </si>
  <si>
    <t>002415 CH</t>
  </si>
  <si>
    <t>Xiaomi</t>
  </si>
  <si>
    <t>1810 HK</t>
  </si>
  <si>
    <t>HP</t>
  </si>
  <si>
    <t>HPQ</t>
  </si>
  <si>
    <t>Dell</t>
  </si>
  <si>
    <t>DELL</t>
  </si>
  <si>
    <t>Canon</t>
  </si>
  <si>
    <t>7751 JP</t>
  </si>
  <si>
    <t>Foxconn</t>
  </si>
  <si>
    <t>601138 CH</t>
  </si>
  <si>
    <t>FujiFilm</t>
  </si>
  <si>
    <t>4901 JP</t>
  </si>
  <si>
    <t>6702 JP</t>
  </si>
  <si>
    <t>Lenovo</t>
  </si>
  <si>
    <t>Tesla</t>
  </si>
  <si>
    <t>TSLA</t>
  </si>
  <si>
    <t>Berkshire Hathaway</t>
  </si>
  <si>
    <t>BRK/A</t>
  </si>
  <si>
    <t>Q421</t>
  </si>
  <si>
    <t>BRK/B</t>
  </si>
  <si>
    <t>Toyota</t>
  </si>
  <si>
    <t>TM</t>
  </si>
  <si>
    <t>Reliance</t>
  </si>
  <si>
    <t>RIL IN</t>
  </si>
  <si>
    <t>Contemporary Amperex</t>
  </si>
  <si>
    <t>300750 CH</t>
  </si>
  <si>
    <t>Linde</t>
  </si>
  <si>
    <t>LIN</t>
  </si>
  <si>
    <t>Raytheon</t>
  </si>
  <si>
    <t>RTX</t>
  </si>
  <si>
    <t>Byd Co</t>
  </si>
  <si>
    <t>1211 HK</t>
  </si>
  <si>
    <t>Union Pac</t>
  </si>
  <si>
    <t>UNP</t>
  </si>
  <si>
    <t>Honeywell</t>
  </si>
  <si>
    <t>HON</t>
  </si>
  <si>
    <t>BHP Group</t>
  </si>
  <si>
    <t>BHP AU</t>
  </si>
  <si>
    <t>Lockheed Martin</t>
  </si>
  <si>
    <t>LMT</t>
  </si>
  <si>
    <t>Caterpiller</t>
  </si>
  <si>
    <t>CAT</t>
  </si>
  <si>
    <t>Rio Tinto</t>
  </si>
  <si>
    <t>RIO AU</t>
  </si>
  <si>
    <t>Deere</t>
  </si>
  <si>
    <t>DE</t>
  </si>
  <si>
    <t>Keyence</t>
  </si>
  <si>
    <t>6861 JP</t>
  </si>
  <si>
    <t>Porsche</t>
  </si>
  <si>
    <t>P911 GR</t>
  </si>
  <si>
    <t>Boeing</t>
  </si>
  <si>
    <t>BA</t>
  </si>
  <si>
    <t>Airbus</t>
  </si>
  <si>
    <t>AIR FP</t>
  </si>
  <si>
    <t>Volkswagen</t>
  </si>
  <si>
    <t>VOW GR</t>
  </si>
  <si>
    <t>Siemens</t>
  </si>
  <si>
    <t>SIE GR</t>
  </si>
  <si>
    <t>Canadian National Railway</t>
  </si>
  <si>
    <t>CNR CN</t>
  </si>
  <si>
    <t>SABIC</t>
  </si>
  <si>
    <t>SABIC AB</t>
  </si>
  <si>
    <t>3M</t>
  </si>
  <si>
    <t>MMM</t>
  </si>
  <si>
    <t>Northrop Grumman</t>
  </si>
  <si>
    <t>NOC</t>
  </si>
  <si>
    <t>General Electric</t>
  </si>
  <si>
    <t>GE</t>
  </si>
  <si>
    <t>Schneider Electric</t>
  </si>
  <si>
    <t>SU FP</t>
  </si>
  <si>
    <t>Air Liquide</t>
  </si>
  <si>
    <t>AI FP</t>
  </si>
  <si>
    <t>Canadian Pacific</t>
  </si>
  <si>
    <t>CP CN</t>
  </si>
  <si>
    <t>Sherman-Williams</t>
  </si>
  <si>
    <t>SHW</t>
  </si>
  <si>
    <t>Vale</t>
  </si>
  <si>
    <t>VALE3 BZ</t>
  </si>
  <si>
    <t>Glencore</t>
  </si>
  <si>
    <t>GLEN LN</t>
  </si>
  <si>
    <t>Waste Management</t>
  </si>
  <si>
    <t>WM</t>
  </si>
  <si>
    <t>CSX</t>
  </si>
  <si>
    <t>General Dynamics</t>
  </si>
  <si>
    <t>GD</t>
  </si>
  <si>
    <t>Mercedes-Benz</t>
  </si>
  <si>
    <t>MBG GR</t>
  </si>
  <si>
    <t>Illinois Tool Works</t>
  </si>
  <si>
    <t>ITW</t>
  </si>
  <si>
    <t>Norfolk Southern</t>
  </si>
  <si>
    <t>NSC</t>
  </si>
  <si>
    <t>ABB</t>
  </si>
  <si>
    <t>ABBN SW</t>
  </si>
  <si>
    <t>Vinci</t>
  </si>
  <si>
    <t>DG FP</t>
  </si>
  <si>
    <t>Eaton</t>
  </si>
  <si>
    <t>ETN</t>
  </si>
  <si>
    <t>Air Products</t>
  </si>
  <si>
    <t>APD</t>
  </si>
  <si>
    <t>General Motors</t>
  </si>
  <si>
    <t>GM</t>
  </si>
  <si>
    <t>BMW</t>
  </si>
  <si>
    <t>BMW GR</t>
  </si>
  <si>
    <t>Shin-Etsu Chemical</t>
  </si>
  <si>
    <t>4063 JP</t>
  </si>
  <si>
    <t>Ford Motor</t>
  </si>
  <si>
    <t>F</t>
  </si>
  <si>
    <t>Emerson Electric</t>
  </si>
  <si>
    <t>EMR</t>
  </si>
  <si>
    <t>Daikin</t>
  </si>
  <si>
    <t>6367 JP</t>
  </si>
  <si>
    <t>Atlas Copco</t>
  </si>
  <si>
    <t>ATCOA SS</t>
  </si>
  <si>
    <t>ITC Ltd</t>
  </si>
  <si>
    <t>ITC IN</t>
  </si>
  <si>
    <t>Kimberly-Clark</t>
  </si>
  <si>
    <t>KMB</t>
  </si>
  <si>
    <t>Safran</t>
  </si>
  <si>
    <t>SAF FP</t>
  </si>
  <si>
    <t>Honda</t>
  </si>
  <si>
    <t>7267 JP</t>
  </si>
  <si>
    <t>Denso</t>
  </si>
  <si>
    <t>6902 JP</t>
  </si>
  <si>
    <t>Roper</t>
  </si>
  <si>
    <t>ROP</t>
  </si>
  <si>
    <t>Wanhua Chemical</t>
  </si>
  <si>
    <t>600309 CH</t>
  </si>
  <si>
    <t>8058 JP</t>
  </si>
  <si>
    <t>Norilsk Nickel</t>
  </si>
  <si>
    <t>GMKN RM</t>
  </si>
  <si>
    <t>Nutrien</t>
  </si>
  <si>
    <t>NTR CN</t>
  </si>
  <si>
    <t>Li Auto</t>
  </si>
  <si>
    <t>LI</t>
  </si>
  <si>
    <t>Nidec</t>
  </si>
  <si>
    <t>6594 JP</t>
  </si>
  <si>
    <t>Cintas</t>
  </si>
  <si>
    <t>CTAS</t>
  </si>
  <si>
    <t>Amphenol</t>
  </si>
  <si>
    <t>APH</t>
  </si>
  <si>
    <t>BASF</t>
  </si>
  <si>
    <t>BAS GR</t>
  </si>
  <si>
    <t>Stellantis</t>
  </si>
  <si>
    <t>STLA</t>
  </si>
  <si>
    <t>Corteva</t>
  </si>
  <si>
    <t>CTVA</t>
  </si>
  <si>
    <t>Freeport-McMoran</t>
  </si>
  <si>
    <t>FCX</t>
  </si>
  <si>
    <t>TE Connectivity</t>
  </si>
  <si>
    <t>TEL</t>
  </si>
  <si>
    <t>Anglo American</t>
  </si>
  <si>
    <t>AAL LN</t>
  </si>
  <si>
    <t>Great Wall Motor</t>
  </si>
  <si>
    <t>2333 HK</t>
  </si>
  <si>
    <t>Murata Manufacturing</t>
  </si>
  <si>
    <t>6981 JP</t>
  </si>
  <si>
    <t>Souther Copper Corporation</t>
  </si>
  <si>
    <t>SCCO</t>
  </si>
  <si>
    <t>Dow</t>
  </si>
  <si>
    <t>DOW</t>
  </si>
  <si>
    <t>Asian Paints</t>
  </si>
  <si>
    <t>APNT IN</t>
  </si>
  <si>
    <t>Ferrari</t>
  </si>
  <si>
    <t>RACE</t>
  </si>
  <si>
    <t>Wesfarmers</t>
  </si>
  <si>
    <t>WES AU</t>
  </si>
  <si>
    <t>Sika AG</t>
  </si>
  <si>
    <t>SIKA SW</t>
  </si>
  <si>
    <t>Nio</t>
  </si>
  <si>
    <t>NIO</t>
  </si>
  <si>
    <t>Luxshare Precision</t>
  </si>
  <si>
    <t>002475 CH</t>
  </si>
  <si>
    <t>Adani Enterprises</t>
  </si>
  <si>
    <t>ADE IN</t>
  </si>
  <si>
    <t>Beijing-Shanghai High-Speed Railway</t>
  </si>
  <si>
    <t>601816 CH</t>
  </si>
  <si>
    <t>Fortescue Metals</t>
  </si>
  <si>
    <t>FMG AU</t>
  </si>
  <si>
    <t>Hoya</t>
  </si>
  <si>
    <t>7741 JP</t>
  </si>
  <si>
    <t>Inner Mongolia Yili</t>
  </si>
  <si>
    <t>600887 CH</t>
  </si>
  <si>
    <t>Maruti Suzuki</t>
  </si>
  <si>
    <t>MSIL IN</t>
  </si>
  <si>
    <t>Lucid Group</t>
  </si>
  <si>
    <t>LCID</t>
  </si>
  <si>
    <t>MTR</t>
  </si>
  <si>
    <t>66 HK</t>
  </si>
  <si>
    <t>Johnson Controls</t>
  </si>
  <si>
    <t>JCI</t>
  </si>
  <si>
    <t>Haier Smart Home</t>
  </si>
  <si>
    <t>600690 CH</t>
  </si>
  <si>
    <t>Volvo</t>
  </si>
  <si>
    <t>VOLVB SS</t>
  </si>
  <si>
    <t>Parker Hannifin</t>
  </si>
  <si>
    <t>PH</t>
  </si>
  <si>
    <t>Zijin Mining</t>
  </si>
  <si>
    <t>2899 HK</t>
  </si>
  <si>
    <t>Yunnan Energy</t>
  </si>
  <si>
    <t>002812 CH</t>
  </si>
  <si>
    <t>Fanuc</t>
  </si>
  <si>
    <t>6954 JP</t>
  </si>
  <si>
    <t>Carrier Global</t>
  </si>
  <si>
    <t>CARR</t>
  </si>
  <si>
    <t>Trane Technologies</t>
  </si>
  <si>
    <t>TT</t>
  </si>
  <si>
    <t>Nari Technology</t>
  </si>
  <si>
    <t>600406 CH</t>
  </si>
  <si>
    <t>Saudi Arabian Mining</t>
  </si>
  <si>
    <t>MAADEN AB</t>
  </si>
  <si>
    <t>Hyundai</t>
  </si>
  <si>
    <t>005380 KS</t>
  </si>
  <si>
    <t>Larsen &amp; Toubro</t>
  </si>
  <si>
    <t>LT IN</t>
  </si>
  <si>
    <t>BAE Systems</t>
  </si>
  <si>
    <t>BA/ LN</t>
  </si>
  <si>
    <t>Grupo Mexico</t>
  </si>
  <si>
    <t>GMEXICOB MM</t>
  </si>
  <si>
    <t>Otis Worldwide</t>
  </si>
  <si>
    <t>OTIS</t>
  </si>
  <si>
    <t>TransDigm</t>
  </si>
  <si>
    <t>TDG</t>
  </si>
  <si>
    <t>Nucor</t>
  </si>
  <si>
    <t>NUE</t>
  </si>
  <si>
    <t>SMC Corp</t>
  </si>
  <si>
    <t>6273 JP</t>
  </si>
  <si>
    <t>EVE Energy</t>
  </si>
  <si>
    <t>300014 CH</t>
  </si>
  <si>
    <t>Tianqi Lithium</t>
  </si>
  <si>
    <t>002466 CH</t>
  </si>
  <si>
    <t>Samsung SDI</t>
  </si>
  <si>
    <t>006400 KS</t>
  </si>
  <si>
    <t>Rivian</t>
  </si>
  <si>
    <t>RIVN</t>
  </si>
  <si>
    <t>Gree Electric</t>
  </si>
  <si>
    <t>000651 CH</t>
  </si>
  <si>
    <t>Corning</t>
  </si>
  <si>
    <t>GLW</t>
  </si>
  <si>
    <t>SAIC Motor</t>
  </si>
  <si>
    <t>600104 CH</t>
  </si>
  <si>
    <t>PACCAR</t>
  </si>
  <si>
    <t>PCAR</t>
  </si>
  <si>
    <t>Ganfeng Lithium</t>
  </si>
  <si>
    <t>002460 CH</t>
  </si>
  <si>
    <t>Barrick Gold</t>
  </si>
  <si>
    <t>ABX CN</t>
  </si>
  <si>
    <t>Dupont De Nemour</t>
  </si>
  <si>
    <t>DD</t>
  </si>
  <si>
    <t>LyondellBasell</t>
  </si>
  <si>
    <t>LYB</t>
  </si>
  <si>
    <t>Cummins</t>
  </si>
  <si>
    <t>CMI</t>
  </si>
  <si>
    <t>Fastenal</t>
  </si>
  <si>
    <t>FAST</t>
  </si>
  <si>
    <t>PPG Industries</t>
  </si>
  <si>
    <t>PPG</t>
  </si>
  <si>
    <t>Sungrow Power</t>
  </si>
  <si>
    <t>300274 CH</t>
  </si>
  <si>
    <t>LG Chem</t>
  </si>
  <si>
    <t>051910 KS</t>
  </si>
  <si>
    <t>TCL Zhonghuan</t>
  </si>
  <si>
    <t>002129 CH</t>
  </si>
  <si>
    <t>Henkel</t>
  </si>
  <si>
    <t>HEN3 GR</t>
  </si>
  <si>
    <t>Thales</t>
  </si>
  <si>
    <t>HO FP</t>
  </si>
  <si>
    <t>Enphase</t>
  </si>
  <si>
    <t>ENPH</t>
  </si>
  <si>
    <t>CRH</t>
  </si>
  <si>
    <t>CRH ID</t>
  </si>
  <si>
    <t>Weyerhaeuser</t>
  </si>
  <si>
    <t>WY</t>
  </si>
  <si>
    <t>Dr Horton</t>
  </si>
  <si>
    <t>DHI</t>
  </si>
  <si>
    <t>Holcim</t>
  </si>
  <si>
    <t>HOLN SW</t>
  </si>
  <si>
    <t>Keysight</t>
  </si>
  <si>
    <t>KEYS</t>
  </si>
  <si>
    <t>Bridgestone</t>
  </si>
  <si>
    <t>5108 JP</t>
  </si>
  <si>
    <t>Ametek</t>
  </si>
  <si>
    <t>AME</t>
  </si>
  <si>
    <t>Conch Cement</t>
  </si>
  <si>
    <t>914 HK</t>
  </si>
  <si>
    <t>Xpeng</t>
  </si>
  <si>
    <t>XPEV</t>
  </si>
  <si>
    <t>DSM</t>
  </si>
  <si>
    <t>DSM NA</t>
  </si>
  <si>
    <t>JA Solar Technology</t>
  </si>
  <si>
    <t>002459 CH</t>
  </si>
  <si>
    <t>Aptiv</t>
  </si>
  <si>
    <t>APTV</t>
  </si>
  <si>
    <t>Shenzhen Innovance</t>
  </si>
  <si>
    <t>300124 CH</t>
  </si>
  <si>
    <t>Kone</t>
  </si>
  <si>
    <t>KNEBV FH</t>
  </si>
  <si>
    <t>Ferguson</t>
  </si>
  <si>
    <t>FERG</t>
  </si>
  <si>
    <t>Franco-Nevada</t>
  </si>
  <si>
    <t>FNV CN</t>
  </si>
  <si>
    <t>Kia</t>
  </si>
  <si>
    <t>000270 KS</t>
  </si>
  <si>
    <t>Qinghai Salt</t>
  </si>
  <si>
    <t>000792 CH</t>
  </si>
  <si>
    <t>Industries Qatar</t>
  </si>
  <si>
    <t>IQCD QD</t>
  </si>
  <si>
    <t>Assa Abloy</t>
  </si>
  <si>
    <t>ASSAB SS</t>
  </si>
  <si>
    <t>Trina Solar</t>
  </si>
  <si>
    <t>688599 CH</t>
  </si>
  <si>
    <t>Albemarle</t>
  </si>
  <si>
    <t>ALB</t>
  </si>
  <si>
    <t>Soquimich</t>
  </si>
  <si>
    <t>SQM/B CI</t>
  </si>
  <si>
    <t>WW Grainger</t>
  </si>
  <si>
    <t>GWW</t>
  </si>
  <si>
    <t>Borouge</t>
  </si>
  <si>
    <t>BOROUGE UH</t>
  </si>
  <si>
    <t>Chongqing Changan</t>
  </si>
  <si>
    <t>200265 CH</t>
  </si>
  <si>
    <t>Central Japan Railway</t>
  </si>
  <si>
    <t>9022 JP</t>
  </si>
  <si>
    <t>China Rail</t>
  </si>
  <si>
    <t>390 HK</t>
  </si>
  <si>
    <t>Mitsubishi Electric</t>
  </si>
  <si>
    <t>6503 JP</t>
  </si>
  <si>
    <t>Lennar</t>
  </si>
  <si>
    <t>LEN</t>
  </si>
  <si>
    <t>Sany Heavy</t>
  </si>
  <si>
    <t>600031 CH</t>
  </si>
  <si>
    <t>Vestas Wind</t>
  </si>
  <si>
    <t>VWS DC</t>
  </si>
  <si>
    <t>Services</t>
  </si>
  <si>
    <t>EV/E 22</t>
  </si>
  <si>
    <t>EV/E 23</t>
  </si>
  <si>
    <t>EV/E 24</t>
  </si>
  <si>
    <t>EPS 22</t>
  </si>
  <si>
    <t>Accenture</t>
  </si>
  <si>
    <t>ACN US</t>
  </si>
  <si>
    <t>UPS</t>
  </si>
  <si>
    <t>UPS US</t>
  </si>
  <si>
    <t>Tata Consultancy</t>
  </si>
  <si>
    <t>TCS IN</t>
  </si>
  <si>
    <t>Infosys</t>
  </si>
  <si>
    <t>INFO IN</t>
  </si>
  <si>
    <t>Fedex</t>
  </si>
  <si>
    <t>FDX</t>
  </si>
  <si>
    <t>Recruit Holdings</t>
  </si>
  <si>
    <t>6098 JP</t>
  </si>
  <si>
    <t>Marriott</t>
  </si>
  <si>
    <t>MAR</t>
  </si>
  <si>
    <t>Hapag-Lloyd</t>
  </si>
  <si>
    <t>HLAG GR</t>
  </si>
  <si>
    <t>Deutsche Post</t>
  </si>
  <si>
    <t>DPW GR</t>
  </si>
  <si>
    <t>Sysco</t>
  </si>
  <si>
    <t>SYY</t>
  </si>
  <si>
    <t>Ecolab</t>
  </si>
  <si>
    <t>ECL</t>
  </si>
  <si>
    <t>Maersk</t>
  </si>
  <si>
    <t>MAERSKB DC</t>
  </si>
  <si>
    <t>Itochu</t>
  </si>
  <si>
    <t>8001 JP</t>
  </si>
  <si>
    <t>Newmont</t>
  </si>
  <si>
    <t>NEM</t>
  </si>
  <si>
    <t>L3Harris</t>
  </si>
  <si>
    <t>LHX</t>
  </si>
  <si>
    <t>Republic Services</t>
  </si>
  <si>
    <t>RSG</t>
  </si>
  <si>
    <t>Compass Group</t>
  </si>
  <si>
    <t>CPG LN</t>
  </si>
  <si>
    <t>S F Holding Co</t>
  </si>
  <si>
    <t>002352 CH</t>
  </si>
  <si>
    <t>Cognizant</t>
  </si>
  <si>
    <t>CTSH</t>
  </si>
  <si>
    <t>Mitsui</t>
  </si>
  <si>
    <t>8031 JP</t>
  </si>
  <si>
    <t>DSV</t>
  </si>
  <si>
    <t>DSV DC</t>
  </si>
  <si>
    <t>China State Construction</t>
  </si>
  <si>
    <t>601668 CH</t>
  </si>
  <si>
    <t>Waste Connection</t>
  </si>
  <si>
    <t>WCN CN</t>
  </si>
  <si>
    <t>Cosco Shipping</t>
  </si>
  <si>
    <t>1919 HK</t>
  </si>
  <si>
    <t>HCL Tech</t>
  </si>
  <si>
    <t>HCLT IN</t>
  </si>
  <si>
    <t>Transurban</t>
  </si>
  <si>
    <t>TCL AU</t>
  </si>
  <si>
    <t>Old Dominion</t>
  </si>
  <si>
    <t>ODFL</t>
  </si>
  <si>
    <t>Kuehne &amp; Nagel</t>
  </si>
  <si>
    <t>KNIN SW</t>
  </si>
  <si>
    <t>CapGemini</t>
  </si>
  <si>
    <t>CAP FP</t>
  </si>
  <si>
    <t>Airports of Thailand</t>
  </si>
  <si>
    <t>AOT TB</t>
  </si>
  <si>
    <t>Wipro</t>
  </si>
  <si>
    <t>WPRO IN</t>
  </si>
  <si>
    <t>Japan Post</t>
  </si>
  <si>
    <t>6178 JP</t>
  </si>
  <si>
    <t>Southwest Air</t>
  </si>
  <si>
    <t>LUV</t>
  </si>
  <si>
    <t>Extra Space Storage</t>
  </si>
  <si>
    <t>EXR</t>
  </si>
  <si>
    <t>Layer</t>
  </si>
  <si>
    <t>Type</t>
  </si>
  <si>
    <t>Originator</t>
  </si>
  <si>
    <t>Blockchain</t>
  </si>
  <si>
    <t>Bitcoin</t>
  </si>
  <si>
    <t>BTC</t>
  </si>
  <si>
    <t>Value</t>
  </si>
  <si>
    <t>Nakamoto</t>
  </si>
  <si>
    <t>Layer 1</t>
  </si>
  <si>
    <t>Ethereum</t>
  </si>
  <si>
    <t>ETH</t>
  </si>
  <si>
    <t>Compute</t>
  </si>
  <si>
    <t>Buterin</t>
  </si>
  <si>
    <t>Tether</t>
  </si>
  <si>
    <t>USDT</t>
  </si>
  <si>
    <t>Stablecoin</t>
  </si>
  <si>
    <t>Bitfinex</t>
  </si>
  <si>
    <t>Various</t>
  </si>
  <si>
    <t>BNB</t>
  </si>
  <si>
    <t>USD Coin</t>
  </si>
  <si>
    <t>USDC</t>
  </si>
  <si>
    <t>Coinbase</t>
  </si>
  <si>
    <t>XRP</t>
  </si>
  <si>
    <t>Aptos</t>
  </si>
  <si>
    <t>APT</t>
  </si>
  <si>
    <t>Binance USD</t>
  </si>
  <si>
    <t>BUSD</t>
  </si>
  <si>
    <t>Cardano</t>
  </si>
  <si>
    <t>ADA</t>
  </si>
  <si>
    <t>Dogecoin</t>
  </si>
  <si>
    <t>DOGE</t>
  </si>
  <si>
    <t>Markus, Palmer</t>
  </si>
  <si>
    <t>Polygon</t>
  </si>
  <si>
    <t>MATIC</t>
  </si>
  <si>
    <t>Solana</t>
  </si>
  <si>
    <t>SOL</t>
  </si>
  <si>
    <t>Polkadot</t>
  </si>
  <si>
    <t>DOT</t>
  </si>
  <si>
    <t>Litecoin</t>
  </si>
  <si>
    <t>LTC</t>
  </si>
  <si>
    <t>Avalanche</t>
  </si>
  <si>
    <t>AVAX</t>
  </si>
  <si>
    <t>Shiba Inu</t>
  </si>
  <si>
    <t>SHIB</t>
  </si>
  <si>
    <t>Dai</t>
  </si>
  <si>
    <t>DAI</t>
  </si>
  <si>
    <t>Tron</t>
  </si>
  <si>
    <t>TRX</t>
  </si>
  <si>
    <t>Uniswap</t>
  </si>
  <si>
    <t>UNI</t>
  </si>
  <si>
    <t>Exchange</t>
  </si>
  <si>
    <t>Wrapped Bitcoin</t>
  </si>
  <si>
    <t>WBTC</t>
  </si>
  <si>
    <t>Wrapped</t>
  </si>
  <si>
    <t>Cosmos</t>
  </si>
  <si>
    <t>ATOM</t>
  </si>
  <si>
    <t>Chainlink</t>
  </si>
  <si>
    <t>LINK</t>
  </si>
  <si>
    <t>Unus Sed Leo</t>
  </si>
  <si>
    <t>LEO</t>
  </si>
  <si>
    <t>Monero</t>
  </si>
  <si>
    <t>XMR</t>
  </si>
  <si>
    <t>Privacy</t>
  </si>
  <si>
    <t>Ethereum Classic</t>
  </si>
  <si>
    <t>ETC</t>
  </si>
  <si>
    <t>Toncoin</t>
  </si>
  <si>
    <t>TON</t>
  </si>
  <si>
    <t>Bitcoin Cash</t>
  </si>
  <si>
    <t>BCH</t>
  </si>
  <si>
    <t>Fork</t>
  </si>
  <si>
    <t>Stellar</t>
  </si>
  <si>
    <t>XLM</t>
  </si>
  <si>
    <t>OKB</t>
  </si>
  <si>
    <t>ApeCoin</t>
  </si>
  <si>
    <t>APE</t>
  </si>
  <si>
    <t>GameFi</t>
  </si>
  <si>
    <t>Near</t>
  </si>
  <si>
    <t>NEAR</t>
  </si>
  <si>
    <t>Cronos</t>
  </si>
  <si>
    <t>CRO</t>
  </si>
  <si>
    <t>Filecoin</t>
  </si>
  <si>
    <t>FIL</t>
  </si>
  <si>
    <t>Storage</t>
  </si>
  <si>
    <t>Algorand</t>
  </si>
  <si>
    <t>ALGO</t>
  </si>
  <si>
    <t>Quant</t>
  </si>
  <si>
    <t>QNT</t>
  </si>
  <si>
    <t>VeChain</t>
  </si>
  <si>
    <t>VET</t>
  </si>
  <si>
    <t>Internet Computer</t>
  </si>
  <si>
    <t>ICP</t>
  </si>
  <si>
    <t>Hedera</t>
  </si>
  <si>
    <t>HBAR</t>
  </si>
  <si>
    <t>Decentraland</t>
  </si>
  <si>
    <t>MANA</t>
  </si>
  <si>
    <t xml:space="preserve">Aave </t>
  </si>
  <si>
    <t>AAVE</t>
  </si>
  <si>
    <t>Axie Infinity</t>
  </si>
  <si>
    <t>AXS</t>
  </si>
  <si>
    <t>BitDAO</t>
  </si>
  <si>
    <t>BIT</t>
  </si>
  <si>
    <t>Flow</t>
  </si>
  <si>
    <t>FLOW</t>
  </si>
  <si>
    <t>Tezos</t>
  </si>
  <si>
    <t>XTZ</t>
  </si>
  <si>
    <t>Sandbox</t>
  </si>
  <si>
    <t>SAND</t>
  </si>
  <si>
    <t>Metaverse</t>
  </si>
  <si>
    <t>EOS</t>
  </si>
  <si>
    <t>MultiversX (fka Elrond)</t>
  </si>
  <si>
    <t>EGLD</t>
  </si>
  <si>
    <t>Theta</t>
  </si>
  <si>
    <t>THETA</t>
  </si>
  <si>
    <t>Terra Classic</t>
  </si>
  <si>
    <t>LUNC</t>
  </si>
  <si>
    <t>TrueUSD</t>
  </si>
  <si>
    <t>TUSD</t>
  </si>
  <si>
    <t>Chiliz</t>
  </si>
  <si>
    <t>CHZ</t>
  </si>
  <si>
    <t>Pax Dollar</t>
  </si>
  <si>
    <t>USDP</t>
  </si>
  <si>
    <t>Bitcoin SV</t>
  </si>
  <si>
    <t>BSV</t>
  </si>
  <si>
    <t>KuCoin</t>
  </si>
  <si>
    <t>KCS</t>
  </si>
  <si>
    <t>Zcash</t>
  </si>
  <si>
    <t>ZEC</t>
  </si>
  <si>
    <t>BitTorrent-New</t>
  </si>
  <si>
    <t>BTT</t>
  </si>
  <si>
    <t>eCash</t>
  </si>
  <si>
    <t>XEC</t>
  </si>
  <si>
    <t>USDD</t>
  </si>
  <si>
    <t>IOTA</t>
  </si>
  <si>
    <t>MIOTA</t>
  </si>
  <si>
    <t>Huobi Token</t>
  </si>
  <si>
    <t>HT</t>
  </si>
  <si>
    <t>The Graph</t>
  </si>
  <si>
    <t>GRT</t>
  </si>
  <si>
    <t>Neutrino USD</t>
  </si>
  <si>
    <t>USDN</t>
  </si>
  <si>
    <t>PancakeSwap</t>
  </si>
  <si>
    <t>CAKE</t>
  </si>
  <si>
    <t>Maker</t>
  </si>
  <si>
    <t>MKR</t>
  </si>
  <si>
    <t>Klaytn</t>
  </si>
  <si>
    <t>KLAY</t>
  </si>
  <si>
    <t>Synthetix</t>
  </si>
  <si>
    <t>SNX</t>
  </si>
  <si>
    <t>Neo</t>
  </si>
  <si>
    <t>NEO</t>
  </si>
  <si>
    <t>Fantom</t>
  </si>
  <si>
    <t>FTM</t>
  </si>
  <si>
    <t>Helium</t>
  </si>
  <si>
    <t>HNT</t>
  </si>
  <si>
    <t>Lido DAO</t>
  </si>
  <si>
    <t>LDO</t>
  </si>
  <si>
    <t>THORChain</t>
  </si>
  <si>
    <t>RUNE</t>
  </si>
  <si>
    <t>PAX Gold</t>
  </si>
  <si>
    <t>PAXG</t>
  </si>
  <si>
    <t>Curve DAO Token</t>
  </si>
  <si>
    <t>CRV</t>
  </si>
  <si>
    <t>Nexo</t>
  </si>
  <si>
    <t>NEXO</t>
  </si>
  <si>
    <t>Enjin Coin</t>
  </si>
  <si>
    <t>ENJ</t>
  </si>
  <si>
    <t>Basic Attention Token</t>
  </si>
  <si>
    <t>BAT</t>
  </si>
  <si>
    <t>GateToken</t>
  </si>
  <si>
    <t>GT</t>
  </si>
  <si>
    <t>Dash</t>
  </si>
  <si>
    <t>DASH</t>
  </si>
  <si>
    <t>Stacks</t>
  </si>
  <si>
    <t>STX</t>
  </si>
  <si>
    <t>Zilliqa</t>
  </si>
  <si>
    <t>ZIL</t>
  </si>
  <si>
    <t>Fei USD</t>
  </si>
  <si>
    <t>FEI</t>
  </si>
  <si>
    <t>Waves</t>
  </si>
  <si>
    <t>WAVES</t>
  </si>
  <si>
    <t>Ravencoin</t>
  </si>
  <si>
    <t>RVN</t>
  </si>
  <si>
    <t>Loopring</t>
  </si>
  <si>
    <t>LRC</t>
  </si>
  <si>
    <t>Compound</t>
  </si>
  <si>
    <t>COMP</t>
  </si>
  <si>
    <t>Mina</t>
  </si>
  <si>
    <t>MINA</t>
  </si>
  <si>
    <t>Trust Wallet Token</t>
  </si>
  <si>
    <t>TWT</t>
  </si>
  <si>
    <t>Kava</t>
  </si>
  <si>
    <t>KAVA</t>
  </si>
  <si>
    <t>STEPN</t>
  </si>
  <si>
    <t>GMT</t>
  </si>
  <si>
    <t>Bitcoin Gold</t>
  </si>
  <si>
    <t>BTG</t>
  </si>
  <si>
    <t>XEM</t>
  </si>
  <si>
    <t xml:space="preserve">Celo </t>
  </si>
  <si>
    <t>CELO</t>
  </si>
  <si>
    <t>Decred</t>
  </si>
  <si>
    <t>DCR</t>
  </si>
  <si>
    <t>Holo</t>
  </si>
  <si>
    <t>HOT</t>
  </si>
  <si>
    <t>Cloud/Infrastructure Hosting</t>
  </si>
  <si>
    <t>Terra</t>
  </si>
  <si>
    <t>LUNA</t>
  </si>
  <si>
    <t>1inch Network</t>
  </si>
  <si>
    <t>1INCH</t>
  </si>
  <si>
    <t>Celsius</t>
  </si>
  <si>
    <t xml:space="preserve">Kusama </t>
  </si>
  <si>
    <t>KSM</t>
  </si>
  <si>
    <t>Gnosis</t>
  </si>
  <si>
    <t>GNO</t>
  </si>
  <si>
    <t>XDC Network</t>
  </si>
  <si>
    <t>XDC</t>
  </si>
  <si>
    <t>Arweave</t>
  </si>
  <si>
    <t>AR</t>
  </si>
  <si>
    <t>BinaryX</t>
  </si>
  <si>
    <t>BNX</t>
  </si>
  <si>
    <t>Convex Finance</t>
  </si>
  <si>
    <t>CVX</t>
  </si>
  <si>
    <t>TerraClassicUSD</t>
  </si>
  <si>
    <t>USTC</t>
  </si>
  <si>
    <t>Yearn.finance</t>
  </si>
  <si>
    <t>YFI</t>
  </si>
  <si>
    <t>Gemini Dollar</t>
  </si>
  <si>
    <t>GUSD</t>
  </si>
  <si>
    <t xml:space="preserve">Qtum </t>
  </si>
  <si>
    <t>QTUM</t>
  </si>
  <si>
    <t>Gala</t>
  </si>
  <si>
    <t>GALA</t>
  </si>
  <si>
    <t xml:space="preserve">Ankr </t>
  </si>
  <si>
    <t>ANKR</t>
  </si>
  <si>
    <t>Oasis Network</t>
  </si>
  <si>
    <t>ROSE</t>
  </si>
  <si>
    <t xml:space="preserve">Kadena </t>
  </si>
  <si>
    <t>KDA</t>
  </si>
  <si>
    <t>Golem</t>
  </si>
  <si>
    <t>GLM</t>
  </si>
  <si>
    <t>Theta Fuel</t>
  </si>
  <si>
    <t>TFUEL</t>
  </si>
  <si>
    <t>Amp</t>
  </si>
  <si>
    <t>AMP</t>
  </si>
  <si>
    <t>IoTeX</t>
  </si>
  <si>
    <t>IOTX</t>
  </si>
  <si>
    <t>Symbol</t>
  </si>
  <si>
    <t>XYM</t>
  </si>
  <si>
    <t>BORA</t>
  </si>
  <si>
    <t>OMG Network</t>
  </si>
  <si>
    <t>OMG</t>
  </si>
  <si>
    <t>Harmony</t>
  </si>
  <si>
    <t>ONE</t>
  </si>
  <si>
    <t>JUST</t>
  </si>
  <si>
    <t>JST</t>
  </si>
  <si>
    <t>ICON</t>
  </si>
  <si>
    <t>ICX</t>
  </si>
  <si>
    <t>0x</t>
  </si>
  <si>
    <t>ZRX</t>
  </si>
  <si>
    <t>Storj</t>
  </si>
  <si>
    <t>STORJ</t>
  </si>
  <si>
    <t>Serum</t>
  </si>
  <si>
    <t>SRM</t>
  </si>
  <si>
    <t>Ethereum Name Service</t>
  </si>
  <si>
    <t>ENS</t>
  </si>
  <si>
    <t>Kyber Network Crystal v2</t>
  </si>
  <si>
    <t>KNC</t>
  </si>
  <si>
    <t>IOST</t>
  </si>
  <si>
    <t>Audius</t>
  </si>
  <si>
    <t>AUDIO</t>
  </si>
  <si>
    <t>Moonbeam</t>
  </si>
  <si>
    <t>GLMR</t>
  </si>
  <si>
    <t>Balancer</t>
  </si>
  <si>
    <t>BAL</t>
  </si>
  <si>
    <t>Livepeer</t>
  </si>
  <si>
    <t>LPT</t>
  </si>
  <si>
    <t>Siacoin</t>
  </si>
  <si>
    <t>SC</t>
  </si>
  <si>
    <t>Ontology</t>
  </si>
  <si>
    <t>ONT</t>
  </si>
  <si>
    <t>WAX</t>
  </si>
  <si>
    <t>WAXP</t>
  </si>
  <si>
    <t>Horizen</t>
  </si>
  <si>
    <t>ZEN</t>
  </si>
  <si>
    <t>Immutable X</t>
  </si>
  <si>
    <t>IMX</t>
  </si>
  <si>
    <t>Braintrust</t>
  </si>
  <si>
    <t>BTRST</t>
  </si>
  <si>
    <t>WOO Network</t>
  </si>
  <si>
    <t>WOO</t>
  </si>
  <si>
    <t xml:space="preserve">Hive </t>
  </si>
  <si>
    <t>HIVE</t>
  </si>
  <si>
    <t>Swiss Borg</t>
  </si>
  <si>
    <t>CHSB</t>
  </si>
  <si>
    <t>MXC</t>
  </si>
  <si>
    <t>Dogelon Mars</t>
  </si>
  <si>
    <t>ELON</t>
  </si>
  <si>
    <t>SXP</t>
  </si>
  <si>
    <t>CEEK VR</t>
  </si>
  <si>
    <t>CEEK</t>
  </si>
  <si>
    <t>SKALE Network</t>
  </si>
  <si>
    <t>SKL</t>
  </si>
  <si>
    <t>Chia</t>
  </si>
  <si>
    <t>XCH</t>
  </si>
  <si>
    <t>UMA</t>
  </si>
  <si>
    <t>Polymath</t>
  </si>
  <si>
    <t>POLY</t>
  </si>
  <si>
    <t>Secret</t>
  </si>
  <si>
    <t>SCRT</t>
  </si>
  <si>
    <t>Smooth Love Potion</t>
  </si>
  <si>
    <t>SLP</t>
  </si>
  <si>
    <t>APENFT</t>
  </si>
  <si>
    <t>NFT</t>
  </si>
  <si>
    <t>BarnBridge</t>
  </si>
  <si>
    <t>BOND</t>
  </si>
  <si>
    <t>SushiSwap</t>
  </si>
  <si>
    <t>SUSHI</t>
  </si>
  <si>
    <t>Casper</t>
  </si>
  <si>
    <t>CSPR</t>
  </si>
  <si>
    <t>DigiByte</t>
  </si>
  <si>
    <t>DGB</t>
  </si>
  <si>
    <t>PlayDapp</t>
  </si>
  <si>
    <t>PLA</t>
  </si>
  <si>
    <t>Render Token</t>
  </si>
  <si>
    <t>RNDR</t>
  </si>
  <si>
    <t>Ren</t>
  </si>
  <si>
    <t>REN</t>
  </si>
  <si>
    <t>Lisk</t>
  </si>
  <si>
    <t>LSK</t>
  </si>
  <si>
    <t>Civic</t>
  </si>
  <si>
    <t>CVC</t>
  </si>
  <si>
    <t>Keep Network</t>
  </si>
  <si>
    <t>KEEP</t>
  </si>
  <si>
    <t>dYdX</t>
  </si>
  <si>
    <t>DYDX</t>
  </si>
  <si>
    <t>MX TOKEN</t>
  </si>
  <si>
    <t>Acala Token</t>
  </si>
  <si>
    <t>ACA</t>
  </si>
  <si>
    <t>Flux</t>
  </si>
  <si>
    <t>FLUX</t>
  </si>
  <si>
    <t>Nervos Network</t>
  </si>
  <si>
    <t>CKB</t>
  </si>
  <si>
    <t>ConstitutionDAO</t>
  </si>
  <si>
    <t>PEOPLE</t>
  </si>
  <si>
    <t>Celer Network</t>
  </si>
  <si>
    <t>CELR</t>
  </si>
  <si>
    <t>Ellipsis</t>
  </si>
  <si>
    <t>EPS</t>
  </si>
  <si>
    <t>NuCypher</t>
  </si>
  <si>
    <t>NU</t>
  </si>
  <si>
    <t>Nano</t>
  </si>
  <si>
    <t>XNO</t>
  </si>
  <si>
    <t>FTX Token</t>
  </si>
  <si>
    <t>FTT</t>
  </si>
  <si>
    <t>Ontology Gas</t>
  </si>
  <si>
    <t>ONG</t>
  </si>
  <si>
    <t>Rally</t>
  </si>
  <si>
    <t>RLY</t>
  </si>
  <si>
    <t>Bancor</t>
  </si>
  <si>
    <t>BNT</t>
  </si>
  <si>
    <t>Orbs</t>
  </si>
  <si>
    <t>ORBS</t>
  </si>
  <si>
    <t>Request</t>
  </si>
  <si>
    <t>REQ</t>
  </si>
  <si>
    <t>WINkLink</t>
  </si>
  <si>
    <t>WIN</t>
  </si>
  <si>
    <t>Conflux</t>
  </si>
  <si>
    <t>CFX</t>
  </si>
  <si>
    <t>Reserve Rights</t>
  </si>
  <si>
    <t>RSR</t>
  </si>
  <si>
    <t>Powerledger</t>
  </si>
  <si>
    <t>POWR</t>
  </si>
  <si>
    <t>Voyager Token</t>
  </si>
  <si>
    <t>VGX</t>
  </si>
  <si>
    <t>JOE</t>
  </si>
  <si>
    <t>Ocean Protocol</t>
  </si>
  <si>
    <t>OCEAN</t>
  </si>
  <si>
    <t>Chromia</t>
  </si>
  <si>
    <t>CHR</t>
  </si>
  <si>
    <t>Syscoin</t>
  </si>
  <si>
    <t>SYS</t>
  </si>
  <si>
    <t>COTI</t>
  </si>
  <si>
    <t>renBTC</t>
  </si>
  <si>
    <t>RENBTC</t>
  </si>
  <si>
    <t>Frax Share</t>
  </si>
  <si>
    <t>FXS</t>
  </si>
  <si>
    <t>Ultra</t>
  </si>
  <si>
    <t>UOS</t>
  </si>
  <si>
    <t>Pundi X (New)</t>
  </si>
  <si>
    <t>PUNDIX</t>
  </si>
  <si>
    <t>Function X</t>
  </si>
  <si>
    <t>FX</t>
  </si>
  <si>
    <t>DAO Maker</t>
  </si>
  <si>
    <t>DAO</t>
  </si>
  <si>
    <t>Dent</t>
  </si>
  <si>
    <t>DENT</t>
  </si>
  <si>
    <t>Status</t>
  </si>
  <si>
    <t>SNT</t>
  </si>
  <si>
    <t>Ardor</t>
  </si>
  <si>
    <t>ARDR</t>
  </si>
  <si>
    <t>DAG</t>
  </si>
  <si>
    <t>Spell Token</t>
  </si>
  <si>
    <t>SPELL</t>
  </si>
  <si>
    <t>Raydium</t>
  </si>
  <si>
    <t>RAY</t>
  </si>
  <si>
    <t>Telcoin</t>
  </si>
  <si>
    <t>sUSD</t>
  </si>
  <si>
    <t>SUSD</t>
  </si>
  <si>
    <t>Bitcoin Standard Hashrate Token</t>
  </si>
  <si>
    <t>BTCST</t>
  </si>
  <si>
    <t>VeThor Token</t>
  </si>
  <si>
    <t>VTHO</t>
  </si>
  <si>
    <t>Vulcan Forged PYR</t>
  </si>
  <si>
    <t>PYR</t>
  </si>
  <si>
    <t>API3</t>
  </si>
  <si>
    <t>WazirX</t>
  </si>
  <si>
    <t>WRX</t>
  </si>
  <si>
    <t>HEX</t>
  </si>
  <si>
    <t>Private Investing</t>
  </si>
  <si>
    <t>Round</t>
  </si>
  <si>
    <t>Size</t>
  </si>
  <si>
    <t>Date</t>
  </si>
  <si>
    <t>Investors</t>
  </si>
  <si>
    <t>Notes</t>
  </si>
  <si>
    <t>Blockstream</t>
  </si>
  <si>
    <t>Seed</t>
  </si>
  <si>
    <t>3.2B valuation</t>
  </si>
  <si>
    <t>A</t>
  </si>
  <si>
    <t>B</t>
  </si>
  <si>
    <t>Molecule</t>
  </si>
  <si>
    <t>Northpond Ventures, Shine Capital, 1kx, Fifty Years, The LAO, BACKED VC, ZeePrime Capital, L1 Digital, Seed Club Ventures, IDTheory, Compound VC, Pillar VC, Inflection VC, Protocol Labs, BoxGroup, KdT Ventures, Boom Capital, Gaingels, Cherry Ventures, Amino Collective, Chorus One, OrangeDAO, BeakerDAO, Nathaniel Manning, Speedinvest, Bool Capital, Koji Capital, Healthspan Capital, Breyer Capital, Balaji Srinivasan, Andrew Keys, Lunar Ventures, Possible Ventures, First Principles VC, Signature Ventures</t>
  </si>
  <si>
    <t>VitaDAO</t>
  </si>
  <si>
    <t>Iskra</t>
  </si>
  <si>
    <t>Gaming</t>
  </si>
  <si>
    <t>Fundraises</t>
  </si>
  <si>
    <t>Amount</t>
  </si>
  <si>
    <t>Multicoin</t>
  </si>
  <si>
    <t>Jump Crypto</t>
  </si>
  <si>
    <t>Pantera</t>
  </si>
  <si>
    <t>Khosla Ventures</t>
  </si>
  <si>
    <t>GV</t>
  </si>
  <si>
    <t>Ribbit Capital</t>
  </si>
  <si>
    <t>Tiger</t>
  </si>
  <si>
    <t>FTX Ventures</t>
  </si>
  <si>
    <t>a16z</t>
  </si>
  <si>
    <t>Dragonfly</t>
  </si>
  <si>
    <t>Paradigm</t>
  </si>
  <si>
    <t>Digital Currency Group</t>
  </si>
  <si>
    <t>Polychain</t>
  </si>
  <si>
    <t>Series B - 0x</t>
  </si>
  <si>
    <t>$70M</t>
  </si>
  <si>
    <t>Pantera Capital</t>
  </si>
  <si>
    <t>Series A - 0x</t>
  </si>
  <si>
    <t>$15M</t>
  </si>
  <si>
    <t>1inch</t>
  </si>
  <si>
    <t>Series A - 1inch</t>
  </si>
  <si>
    <t>$12M</t>
  </si>
  <si>
    <t>Seed Round - 1inch</t>
  </si>
  <si>
    <t>$2.8M</t>
  </si>
  <si>
    <t>3Box</t>
  </si>
  <si>
    <t>Series A</t>
  </si>
  <si>
    <t>Abra</t>
  </si>
  <si>
    <t>Series A - Abra</t>
  </si>
  <si>
    <t>$12.6M</t>
  </si>
  <si>
    <t>Acala Network</t>
  </si>
  <si>
    <t>Series A - Acala Network</t>
  </si>
  <si>
    <t>$7.3M</t>
  </si>
  <si>
    <t>Seed Round - Acala Network</t>
  </si>
  <si>
    <t>$1.4M</t>
  </si>
  <si>
    <t>Afriex</t>
  </si>
  <si>
    <t>Series A - Afriex</t>
  </si>
  <si>
    <t>$10M</t>
  </si>
  <si>
    <t>Agoric</t>
  </si>
  <si>
    <t>Funding Round - Agoric</t>
  </si>
  <si>
    <t>$32M</t>
  </si>
  <si>
    <t>Seed Round - Agoric</t>
  </si>
  <si>
    <t>—</t>
  </si>
  <si>
    <t>AI Arena</t>
  </si>
  <si>
    <t>Seed Round - AI Arena</t>
  </si>
  <si>
    <t>$5M</t>
  </si>
  <si>
    <t>Alchemy</t>
  </si>
  <si>
    <t>Series C - Alchemy</t>
  </si>
  <si>
    <t>$200M</t>
  </si>
  <si>
    <t>$250M</t>
  </si>
  <si>
    <t>Series B - Alchemy</t>
  </si>
  <si>
    <t>$80M</t>
  </si>
  <si>
    <t>Series A - Alchemy</t>
  </si>
  <si>
    <t>Aleo</t>
  </si>
  <si>
    <t>Series A - Aleo</t>
  </si>
  <si>
    <t>$28M</t>
  </si>
  <si>
    <t>Alkimiya Labs</t>
  </si>
  <si>
    <t>Venture Round - Alkimiya Labs</t>
  </si>
  <si>
    <t>Alluva</t>
  </si>
  <si>
    <t>Initial Coin Offering - Alluva</t>
  </si>
  <si>
    <t>AltLayer</t>
  </si>
  <si>
    <t>Seed Round - AltLayer</t>
  </si>
  <si>
    <t>$7.2M</t>
  </si>
  <si>
    <t>Altonomy</t>
  </si>
  <si>
    <t>Seed Round - Altonomy</t>
  </si>
  <si>
    <t>$7M</t>
  </si>
  <si>
    <t>Amber Group</t>
  </si>
  <si>
    <t>Series B - Amber Group</t>
  </si>
  <si>
    <t>$100M</t>
  </si>
  <si>
    <t>Series A - Amber Group</t>
  </si>
  <si>
    <t>Ampleforth</t>
  </si>
  <si>
    <t>Venture Round - Ampleforth</t>
  </si>
  <si>
    <t>$1.8M</t>
  </si>
  <si>
    <t>Seed Round - Ampleforth</t>
  </si>
  <si>
    <t>$3M</t>
  </si>
  <si>
    <t>Anchor Protocol</t>
  </si>
  <si>
    <t>Venture Round - Anchor Protocol</t>
  </si>
  <si>
    <t>$20M</t>
  </si>
  <si>
    <t>Anchorage</t>
  </si>
  <si>
    <t>Series A - Anchorage</t>
  </si>
  <si>
    <t>$17M</t>
  </si>
  <si>
    <t>Ancient8</t>
  </si>
  <si>
    <t>Seed Round - Ancient8</t>
  </si>
  <si>
    <t>$6M</t>
  </si>
  <si>
    <t>$4M</t>
  </si>
  <si>
    <t>Angelic</t>
  </si>
  <si>
    <t>Seed Round - Angelic</t>
  </si>
  <si>
    <t>Ankr</t>
  </si>
  <si>
    <t>Venture Round - Ankr</t>
  </si>
  <si>
    <t>Anoma</t>
  </si>
  <si>
    <t>Series A - Anoma</t>
  </si>
  <si>
    <t>$26M</t>
  </si>
  <si>
    <t>Funding Round - Anoma</t>
  </si>
  <si>
    <t>$6.8M</t>
  </si>
  <si>
    <t>Apex</t>
  </si>
  <si>
    <t>Seed Round - Apex</t>
  </si>
  <si>
    <t>Seed Round - API3</t>
  </si>
  <si>
    <t>Arcade</t>
  </si>
  <si>
    <t>Series A - Arcade</t>
  </si>
  <si>
    <t>ARCx</t>
  </si>
  <si>
    <t>Venture Round - ARCx</t>
  </si>
  <si>
    <t>$1.3M</t>
  </si>
  <si>
    <t>Argent</t>
  </si>
  <si>
    <t>Series B - Argent</t>
  </si>
  <si>
    <t>$40M</t>
  </si>
  <si>
    <t>Series A - Argent</t>
  </si>
  <si>
    <t>AscendEX</t>
  </si>
  <si>
    <t>Series B - AscendEX</t>
  </si>
  <si>
    <t>$50M</t>
  </si>
  <si>
    <t>Astar Network</t>
  </si>
  <si>
    <t>Venture Round - Astar Network</t>
  </si>
  <si>
    <t>$22M</t>
  </si>
  <si>
    <t>Venture Round - Audius</t>
  </si>
  <si>
    <t>$3.1M</t>
  </si>
  <si>
    <t>Series A - Audius</t>
  </si>
  <si>
    <t>$5.5M</t>
  </si>
  <si>
    <t>Aurora</t>
  </si>
  <si>
    <t>Series A - Aurora</t>
  </si>
  <si>
    <t>Autograph</t>
  </si>
  <si>
    <t>Series B</t>
  </si>
  <si>
    <t>Ava Labs</t>
  </si>
  <si>
    <t>Initial Coin Offering - Ava Labs</t>
  </si>
  <si>
    <t>$230M</t>
  </si>
  <si>
    <t>Series A - Ava Labs</t>
  </si>
  <si>
    <t>Axelar</t>
  </si>
  <si>
    <t>Series B - Axelar</t>
  </si>
  <si>
    <t>$35M</t>
  </si>
  <si>
    <t>Series A - Axelar</t>
  </si>
  <si>
    <t>$25M</t>
  </si>
  <si>
    <t>AZA Finance</t>
  </si>
  <si>
    <t>Series A - AZA Finance</t>
  </si>
  <si>
    <t>$6.7M</t>
  </si>
  <si>
    <t>Seed Round - AZA Finance</t>
  </si>
  <si>
    <t>$1.1M</t>
  </si>
  <si>
    <t>Aztec Protocol</t>
  </si>
  <si>
    <t>Series A - Aztec Protocol</t>
  </si>
  <si>
    <t>Babel Finance</t>
  </si>
  <si>
    <t>Series B - Babel Finance</t>
  </si>
  <si>
    <t>Series A - Babel Finance</t>
  </si>
  <si>
    <t>Venture Round - Babel Finance</t>
  </si>
  <si>
    <t>Badger DAO</t>
  </si>
  <si>
    <t>Venture Round - Badger DAO</t>
  </si>
  <si>
    <t>$21M</t>
  </si>
  <si>
    <t>Bakkt</t>
  </si>
  <si>
    <t>Series B - Bakkt</t>
  </si>
  <si>
    <t>$300M</t>
  </si>
  <si>
    <t>Series A - Bakkt</t>
  </si>
  <si>
    <t>$182.5M</t>
  </si>
  <si>
    <t>Balancer Labs</t>
  </si>
  <si>
    <t>Series A - Balancer Labs</t>
  </si>
  <si>
    <t>Basis</t>
  </si>
  <si>
    <t>Initial Coin Offering - Basis</t>
  </si>
  <si>
    <t>$133M</t>
  </si>
  <si>
    <t>BBS Network</t>
  </si>
  <si>
    <t>Seed Round - BBS Network</t>
  </si>
  <si>
    <t>$1.5M</t>
  </si>
  <si>
    <t>BCB Group</t>
  </si>
  <si>
    <t>Series A - BCB Group</t>
  </si>
  <si>
    <t>£44M</t>
  </si>
  <si>
    <t>Funding Round - BCB Group</t>
  </si>
  <si>
    <t>$4.5M</t>
  </si>
  <si>
    <t>BENQI Finance</t>
  </si>
  <si>
    <t>Private Equity Round - BENQI Finance</t>
  </si>
  <si>
    <t>BetDEX</t>
  </si>
  <si>
    <t>Seed Round - BetDEX</t>
  </si>
  <si>
    <t>BGOGO</t>
  </si>
  <si>
    <t>Venture Round - BGOGO</t>
  </si>
  <si>
    <t>$4.9M</t>
  </si>
  <si>
    <t>Bitaccess</t>
  </si>
  <si>
    <t>Seed Round - Bitaccess</t>
  </si>
  <si>
    <t>$1M</t>
  </si>
  <si>
    <t>BitClout</t>
  </si>
  <si>
    <t>Initial Coin Offering - BitClout</t>
  </si>
  <si>
    <t>Funding Round - BitClout</t>
  </si>
  <si>
    <t>Private Equity Round - BitDAO</t>
  </si>
  <si>
    <t>BitGo</t>
  </si>
  <si>
    <t>Venture Round - BitGo</t>
  </si>
  <si>
    <t>Bitmark</t>
  </si>
  <si>
    <t>BitOasis</t>
  </si>
  <si>
    <t>Series B - BitOasis</t>
  </si>
  <si>
    <t>$30M</t>
  </si>
  <si>
    <t>Venture Round - BitOasis</t>
  </si>
  <si>
    <t>BitPesa</t>
  </si>
  <si>
    <t>Series A - BitPesa</t>
  </si>
  <si>
    <t>$2.5M</t>
  </si>
  <si>
    <t>Venture Round - BitPesa</t>
  </si>
  <si>
    <t>Bitso</t>
  </si>
  <si>
    <t>Series C - Bitso</t>
  </si>
  <si>
    <t>Series B - Bitso</t>
  </si>
  <si>
    <t>$62M</t>
  </si>
  <si>
    <t>Bitstamp</t>
  </si>
  <si>
    <t>Venture Round - Bitstamp</t>
  </si>
  <si>
    <t>Blast Royale</t>
  </si>
  <si>
    <t>Initial Coin Offering - Blast Royale</t>
  </si>
  <si>
    <t>BlockFi</t>
  </si>
  <si>
    <t>Series D - BlockFi</t>
  </si>
  <si>
    <t>$350M</t>
  </si>
  <si>
    <t>Blockfolio</t>
  </si>
  <si>
    <t>Series A - Blockfolio</t>
  </si>
  <si>
    <t>$2.6M</t>
  </si>
  <si>
    <t>$11.5M</t>
  </si>
  <si>
    <t>BloXroute Labs</t>
  </si>
  <si>
    <t>Series B - BloXroute Labs</t>
  </si>
  <si>
    <t>Blur</t>
  </si>
  <si>
    <t>Seed Round - Blur</t>
  </si>
  <si>
    <t>$11M</t>
  </si>
  <si>
    <t>Bounce</t>
  </si>
  <si>
    <t>Venture Round - Bounce</t>
  </si>
  <si>
    <t>Venture Round - Braintrust</t>
  </si>
  <si>
    <t>$18M</t>
  </si>
  <si>
    <t>Branch</t>
  </si>
  <si>
    <t>Seed Round - Branch</t>
  </si>
  <si>
    <t>$12.5M</t>
  </si>
  <si>
    <t>Brave</t>
  </si>
  <si>
    <t>Seed Round - Brave</t>
  </si>
  <si>
    <t>BreederDAO</t>
  </si>
  <si>
    <t>BTCjam</t>
  </si>
  <si>
    <t>Series A - BTCjam</t>
  </si>
  <si>
    <t>$6.1M</t>
  </si>
  <si>
    <t>Burnt Finance</t>
  </si>
  <si>
    <t>Buxx</t>
  </si>
  <si>
    <t>Initial Coin Offering - Buxx</t>
  </si>
  <si>
    <t>Capsule Social</t>
  </si>
  <si>
    <t>Seed Round - Capsule Social</t>
  </si>
  <si>
    <t>Cega</t>
  </si>
  <si>
    <t>Seed Round - Cega</t>
  </si>
  <si>
    <t>$4.3M</t>
  </si>
  <si>
    <t>Cega Finance</t>
  </si>
  <si>
    <t>Seed Round - Cega Finance</t>
  </si>
  <si>
    <t>Celo</t>
  </si>
  <si>
    <t>Venture Round - Celo</t>
  </si>
  <si>
    <t>$6.5M</t>
  </si>
  <si>
    <t>Chain</t>
  </si>
  <si>
    <t>Series C - Chain</t>
  </si>
  <si>
    <t>Series B - Chain</t>
  </si>
  <si>
    <t>$9.5M</t>
  </si>
  <si>
    <t>Chainalysis</t>
  </si>
  <si>
    <t>Series D - Chainalysis</t>
  </si>
  <si>
    <t>Chainflip</t>
  </si>
  <si>
    <t>Venture Round - Chainflip</t>
  </si>
  <si>
    <t>ChangeCoin</t>
  </si>
  <si>
    <t>Seed Round - ChangeCoin</t>
  </si>
  <si>
    <t>$3.5M</t>
  </si>
  <si>
    <t>ChangeTip</t>
  </si>
  <si>
    <t>Seed Round - ChangeTip</t>
  </si>
  <si>
    <t>Chronicled</t>
  </si>
  <si>
    <t>Seed Round - Chronicled</t>
  </si>
  <si>
    <t>$3.4M</t>
  </si>
  <si>
    <t>Convertible Note - Chronicled</t>
  </si>
  <si>
    <t>Circle</t>
  </si>
  <si>
    <t>Series E - Circle</t>
  </si>
  <si>
    <t>$110M</t>
  </si>
  <si>
    <t>Series C - Circle</t>
  </si>
  <si>
    <t>Series B - Circle</t>
  </si>
  <si>
    <t>Citadel Securities</t>
  </si>
  <si>
    <t>Venture Round - Citadel Securities</t>
  </si>
  <si>
    <t>$1.2B</t>
  </si>
  <si>
    <t>Seed Round - Civic</t>
  </si>
  <si>
    <t>Codex Protocol</t>
  </si>
  <si>
    <t>Seed Round - Codex Protocol</t>
  </si>
  <si>
    <t>CoFiX</t>
  </si>
  <si>
    <t>Seed Round - CoFiX</t>
  </si>
  <si>
    <t>$500K</t>
  </si>
  <si>
    <t>Coin Metrics</t>
  </si>
  <si>
    <t>Series A - Coin Metrics</t>
  </si>
  <si>
    <t>Secondary Market - Coinbase</t>
  </si>
  <si>
    <t>Series E - Coinbase</t>
  </si>
  <si>
    <t>Coinbooks</t>
  </si>
  <si>
    <t>CoinDCX</t>
  </si>
  <si>
    <t>Series D - CoinDCX</t>
  </si>
  <si>
    <t>$135M</t>
  </si>
  <si>
    <t>Series C - CoinDCX</t>
  </si>
  <si>
    <t>$90M</t>
  </si>
  <si>
    <t>Series B - CoinDCX</t>
  </si>
  <si>
    <t>?1B</t>
  </si>
  <si>
    <t>Series A - CoinDCX</t>
  </si>
  <si>
    <t>CoinFLEX</t>
  </si>
  <si>
    <t>Venture Round - CoinFLEX</t>
  </si>
  <si>
    <t>Seed Round - CoinFLEX</t>
  </si>
  <si>
    <t>CoinList</t>
  </si>
  <si>
    <t>Venture Round - CoinList</t>
  </si>
  <si>
    <t>Series A - CoinList</t>
  </si>
  <si>
    <t>$9.2M</t>
  </si>
  <si>
    <t>Coinme</t>
  </si>
  <si>
    <t>Venture Round - Coinme</t>
  </si>
  <si>
    <t>Coins.ph</t>
  </si>
  <si>
    <t>Series A - Coins.ph</t>
  </si>
  <si>
    <t>Coinsuper</t>
  </si>
  <si>
    <t>Series A - Coinsuper</t>
  </si>
  <si>
    <t>CoinSwitch Kuber</t>
  </si>
  <si>
    <t>Series C - CoinSwitch Kuber</t>
  </si>
  <si>
    <t>$260M</t>
  </si>
  <si>
    <t>Series A - CoinSwitch Kuber</t>
  </si>
  <si>
    <t>Commonwealth Labs</t>
  </si>
  <si>
    <t>Venture Round - Commonwealth Labs</t>
  </si>
  <si>
    <t>$3.2M</t>
  </si>
  <si>
    <t>Community Gaming</t>
  </si>
  <si>
    <t>Series A - Compound</t>
  </si>
  <si>
    <t>Seed Round - Compound</t>
  </si>
  <si>
    <t>$8.2M</t>
  </si>
  <si>
    <t>Connext</t>
  </si>
  <si>
    <t>Seed Round - Connext</t>
  </si>
  <si>
    <t>$2.2M</t>
  </si>
  <si>
    <t>ConsenSys</t>
  </si>
  <si>
    <t>Series C - ConsenSys</t>
  </si>
  <si>
    <t>Cosmos Network</t>
  </si>
  <si>
    <t>Seed Round - Cosmos Network</t>
  </si>
  <si>
    <t>Cozy Finance</t>
  </si>
  <si>
    <t>Seed Round - Cozy Finance</t>
  </si>
  <si>
    <t>$2M</t>
  </si>
  <si>
    <t>CreatorDao</t>
  </si>
  <si>
    <t>Credora (formerly X-Margin)</t>
  </si>
  <si>
    <t>Series A - Credora (formerly X-Margin)</t>
  </si>
  <si>
    <t>$8M</t>
  </si>
  <si>
    <t>Seed Round - Credora (formerly X-Margin)</t>
  </si>
  <si>
    <t>$2.1M</t>
  </si>
  <si>
    <t>Crusoe Energy Systems</t>
  </si>
  <si>
    <t>Series C - Crusoe Energy Systems</t>
  </si>
  <si>
    <t>Series B - Crusoe Energy Systems</t>
  </si>
  <si>
    <t>$128M</t>
  </si>
  <si>
    <t>Venture Round - Crusoe Energy Systems</t>
  </si>
  <si>
    <t>Seed Round - Crusoe Energy Systems</t>
  </si>
  <si>
    <t>CyberConnect</t>
  </si>
  <si>
    <t>Cypherium</t>
  </si>
  <si>
    <t>Venture Round - Cypherium</t>
  </si>
  <si>
    <t>Dapper Labs</t>
  </si>
  <si>
    <t>Series D</t>
  </si>
  <si>
    <t>DeHorizon</t>
  </si>
  <si>
    <t>Seed Round - DeHorizon</t>
  </si>
  <si>
    <t>$8.5M</t>
  </si>
  <si>
    <t>Delphia</t>
  </si>
  <si>
    <t>DerivaDEX</t>
  </si>
  <si>
    <t>Seed Round - DerivaDEX</t>
  </si>
  <si>
    <t>$2.7M</t>
  </si>
  <si>
    <t>Dework</t>
  </si>
  <si>
    <t>Seed Round - Dework</t>
  </si>
  <si>
    <t>DFINITY</t>
  </si>
  <si>
    <t>Venture Round - DFINITY</t>
  </si>
  <si>
    <t>$102M</t>
  </si>
  <si>
    <t>$61M</t>
  </si>
  <si>
    <t>Dflow</t>
  </si>
  <si>
    <t>DFX Finance</t>
  </si>
  <si>
    <t>Seed Round - DFX Finance</t>
  </si>
  <si>
    <t>Dharma Labs</t>
  </si>
  <si>
    <t>Series A - Dharma Labs</t>
  </si>
  <si>
    <t>Seed Round - Dharma Labs</t>
  </si>
  <si>
    <t>$120K</t>
  </si>
  <si>
    <t>Dialect</t>
  </si>
  <si>
    <t>Diem</t>
  </si>
  <si>
    <t>Seed Round - Diem</t>
  </si>
  <si>
    <t>DIRT Protocol</t>
  </si>
  <si>
    <t>Seed Round - DIRT Protocol</t>
  </si>
  <si>
    <t>DMarket</t>
  </si>
  <si>
    <t>Initial Coin Offering - DMarket</t>
  </si>
  <si>
    <t>$19M</t>
  </si>
  <si>
    <t>doc.ai</t>
  </si>
  <si>
    <t>Venture Round - doc.ai</t>
  </si>
  <si>
    <t>DODO Exchange</t>
  </si>
  <si>
    <t>Venture Round - DODO Exchange</t>
  </si>
  <si>
    <t>DSCVR</t>
  </si>
  <si>
    <t>Seed Round - DSCVR</t>
  </si>
  <si>
    <t>$9M</t>
  </si>
  <si>
    <t>Dune Analytics</t>
  </si>
  <si>
    <t>Series B - Dune Analytics</t>
  </si>
  <si>
    <t>$69.4M</t>
  </si>
  <si>
    <t>Series A - Dune Analytics</t>
  </si>
  <si>
    <t>Seed Round - Dune Analytics</t>
  </si>
  <si>
    <t>Dyad</t>
  </si>
  <si>
    <t>Seed Round - Dyad</t>
  </si>
  <si>
    <t>Series C - dYdX</t>
  </si>
  <si>
    <t>$65M</t>
  </si>
  <si>
    <t>Series B - dYdX</t>
  </si>
  <si>
    <t>Series A - dYdX</t>
  </si>
  <si>
    <t>Seed Round - dYdX</t>
  </si>
  <si>
    <t>Earn.com</t>
  </si>
  <si>
    <t>Series B - Earn.com</t>
  </si>
  <si>
    <t>$116M</t>
  </si>
  <si>
    <t>Eco</t>
  </si>
  <si>
    <t>Series B - Eco</t>
  </si>
  <si>
    <t>$60M</t>
  </si>
  <si>
    <t>Seed Round - Eco</t>
  </si>
  <si>
    <t>Element Finance</t>
  </si>
  <si>
    <t>Series A - Element Finance</t>
  </si>
  <si>
    <t>Enigma</t>
  </si>
  <si>
    <t>Venture Round - Enigma</t>
  </si>
  <si>
    <t>Enso Finance</t>
  </si>
  <si>
    <t>Venture Round - Enso Finance</t>
  </si>
  <si>
    <t>Entropy</t>
  </si>
  <si>
    <t>Seed Round - Entropy</t>
  </si>
  <si>
    <t>Pre Seed Round - Entropy</t>
  </si>
  <si>
    <t>ErisX</t>
  </si>
  <si>
    <t>Series B - ErisX</t>
  </si>
  <si>
    <t>$27.5M</t>
  </si>
  <si>
    <t>Espresso Systems</t>
  </si>
  <si>
    <t>Seed Round - Espresso Systems</t>
  </si>
  <si>
    <t>Ethlas</t>
  </si>
  <si>
    <t>Seed Round - Ethlas</t>
  </si>
  <si>
    <t>Euler</t>
  </si>
  <si>
    <t>Venture</t>
  </si>
  <si>
    <t>Series A - Euler</t>
  </si>
  <si>
    <t>Exotic Markets</t>
  </si>
  <si>
    <t>ICO</t>
  </si>
  <si>
    <t>FanTiger</t>
  </si>
  <si>
    <t>Faraway</t>
  </si>
  <si>
    <t>Series A - Faraway</t>
  </si>
  <si>
    <t>Seed Round - Faraway</t>
  </si>
  <si>
    <t>Fast Break Labs</t>
  </si>
  <si>
    <t>Seed Round - Fast Break Labs</t>
  </si>
  <si>
    <t>Filament</t>
  </si>
  <si>
    <t>Series A - Filament</t>
  </si>
  <si>
    <t>$775K</t>
  </si>
  <si>
    <t>Findora</t>
  </si>
  <si>
    <t>Venture Round - Findora</t>
  </si>
  <si>
    <t>Fireblocks</t>
  </si>
  <si>
    <t>Series C - Fireblocks</t>
  </si>
  <si>
    <t>Series B - Fireblocks</t>
  </si>
  <si>
    <t>Firefly Exchange</t>
  </si>
  <si>
    <t>Venture Round - Firefly Exchange</t>
  </si>
  <si>
    <t>$22.8M</t>
  </si>
  <si>
    <t>Seed Round - Firefly Exchange</t>
  </si>
  <si>
    <t>$6.4M</t>
  </si>
  <si>
    <t>Pre Seed Round - Firefly Exchange</t>
  </si>
  <si>
    <t>$885K</t>
  </si>
  <si>
    <t>Flashbots</t>
  </si>
  <si>
    <t>Seed Round - Flashbots</t>
  </si>
  <si>
    <t>Flexa</t>
  </si>
  <si>
    <t>Initial Coin Offering - Flexa</t>
  </si>
  <si>
    <t>$14.1M</t>
  </si>
  <si>
    <t>Fluence Labs</t>
  </si>
  <si>
    <t>Founders Bank</t>
  </si>
  <si>
    <t>Venture Round - Founders Bank</t>
  </si>
  <si>
    <t>Fractal</t>
  </si>
  <si>
    <t>Seed Round - Fractal</t>
  </si>
  <si>
    <t>Fractional</t>
  </si>
  <si>
    <t>Seed Round - Fractional</t>
  </si>
  <si>
    <t>$7.9M</t>
  </si>
  <si>
    <t>FTX Exchange</t>
  </si>
  <si>
    <t>Series C - FTX Exchange</t>
  </si>
  <si>
    <t>$400M</t>
  </si>
  <si>
    <t>Series B - FTX Exchange</t>
  </si>
  <si>
    <t>$900M</t>
  </si>
  <si>
    <t>FTX US</t>
  </si>
  <si>
    <t>Series A - FTX US</t>
  </si>
  <si>
    <t>FunFair Technologies</t>
  </si>
  <si>
    <t>Initial Coin Offering - FunFair Technologies</t>
  </si>
  <si>
    <t>Gauntlet</t>
  </si>
  <si>
    <t>Series B - Gauntlet</t>
  </si>
  <si>
    <t>$23.8M</t>
  </si>
  <si>
    <t>Venture Round - Gauntlet</t>
  </si>
  <si>
    <t>$4.4M</t>
  </si>
  <si>
    <t>Series A - Gauntlet</t>
  </si>
  <si>
    <t>$13.6M</t>
  </si>
  <si>
    <t>Seed Round - Gauntlet</t>
  </si>
  <si>
    <t>$2.9M</t>
  </si>
  <si>
    <t>Gemini</t>
  </si>
  <si>
    <t>Series A - Gemini</t>
  </si>
  <si>
    <t>$423.9M</t>
  </si>
  <si>
    <t>Genesis Digital Assets</t>
  </si>
  <si>
    <t>Private Equity Round - Genesis Digital Assets</t>
  </si>
  <si>
    <t>$431M</t>
  </si>
  <si>
    <t>Genies</t>
  </si>
  <si>
    <t>Series B - Genies</t>
  </si>
  <si>
    <t>Genopets</t>
  </si>
  <si>
    <t>Seed Round - Genopets</t>
  </si>
  <si>
    <t>$8.3M</t>
  </si>
  <si>
    <t>Geode Finance</t>
  </si>
  <si>
    <t>Gitcoin</t>
  </si>
  <si>
    <t>Venture Round - Gitcoin</t>
  </si>
  <si>
    <t>$11.3M</t>
  </si>
  <si>
    <t>Gliph</t>
  </si>
  <si>
    <t>Seed Round - Gliph</t>
  </si>
  <si>
    <t>$340K</t>
  </si>
  <si>
    <t>GlobeDX</t>
  </si>
  <si>
    <t>Seed Round - GlobeDX</t>
  </si>
  <si>
    <t>Greenwood Finance</t>
  </si>
  <si>
    <t>Seed Round - Greenwood Finance</t>
  </si>
  <si>
    <t>GuildFi</t>
  </si>
  <si>
    <t>Seed Round - GuildFi</t>
  </si>
  <si>
    <t>Haja Networks</t>
  </si>
  <si>
    <t>Venture Round - Haja Networks</t>
  </si>
  <si>
    <t>Halborn</t>
  </si>
  <si>
    <t>Hang</t>
  </si>
  <si>
    <t>Series A - Hang</t>
  </si>
  <si>
    <t>$16M</t>
  </si>
  <si>
    <t>Harbor</t>
  </si>
  <si>
    <t>Venture Round - Harbor</t>
  </si>
  <si>
    <t>Hashflow</t>
  </si>
  <si>
    <t>Series A - Hashflow</t>
  </si>
  <si>
    <t>Seed Round - Hashflow</t>
  </si>
  <si>
    <t>Hawku</t>
  </si>
  <si>
    <t>Seed Round - Hawku</t>
  </si>
  <si>
    <t>Hedge</t>
  </si>
  <si>
    <t>Seed Round - Hedge</t>
  </si>
  <si>
    <t>$3.7M</t>
  </si>
  <si>
    <t>Hedgehog</t>
  </si>
  <si>
    <t>Seed Round - Hedgehog</t>
  </si>
  <si>
    <t>$1.6M</t>
  </si>
  <si>
    <t>Series D - Helium</t>
  </si>
  <si>
    <t>Hivemapper</t>
  </si>
  <si>
    <t>Hologram Labs</t>
  </si>
  <si>
    <t>Seed Round - Hologram Labs</t>
  </si>
  <si>
    <t>Horizon Blockchain Games</t>
  </si>
  <si>
    <t>Seed Round - Horizon Blockchain Games</t>
  </si>
  <si>
    <t>$3.8M</t>
  </si>
  <si>
    <t>Hyperspace</t>
  </si>
  <si>
    <t>Seed Round - Hyperspace</t>
  </si>
  <si>
    <t>Ignite</t>
  </si>
  <si>
    <t>Series A - Ignite</t>
  </si>
  <si>
    <t>InfiniGods</t>
  </si>
  <si>
    <t>Seed Round - InfiniGods</t>
  </si>
  <si>
    <t>InfStones</t>
  </si>
  <si>
    <t>Series B - InfStones</t>
  </si>
  <si>
    <t>$33M</t>
  </si>
  <si>
    <t>Injective</t>
  </si>
  <si>
    <t>Funding Round - Injective</t>
  </si>
  <si>
    <t>Seed Round - Injective</t>
  </si>
  <si>
    <t>Instadapp</t>
  </si>
  <si>
    <t>Seed Round - Instadapp</t>
  </si>
  <si>
    <t>$2.4M</t>
  </si>
  <si>
    <t>Jambo</t>
  </si>
  <si>
    <t>Series A - Jambo</t>
  </si>
  <si>
    <t>Keep</t>
  </si>
  <si>
    <t>Venture Round - Keep</t>
  </si>
  <si>
    <t>KEEP network</t>
  </si>
  <si>
    <t>Initial Coin Offering - KEEP network</t>
  </si>
  <si>
    <t>$7.7M</t>
  </si>
  <si>
    <t>KeeperDAO</t>
  </si>
  <si>
    <t>Seed Round - KeeperDAO</t>
  </si>
  <si>
    <t>Kik</t>
  </si>
  <si>
    <t>Initial Coin Offering - Kik</t>
  </si>
  <si>
    <t>Kikitrade</t>
  </si>
  <si>
    <t>Seed Round - Kikitrade</t>
  </si>
  <si>
    <t>Koinex</t>
  </si>
  <si>
    <t>Seed Round - Koinex</t>
  </si>
  <si>
    <t>Korbit</t>
  </si>
  <si>
    <t>Series A - Korbit</t>
  </si>
  <si>
    <t>Kresko Labs</t>
  </si>
  <si>
    <t>Seed Round - Kresko Labs</t>
  </si>
  <si>
    <t>$2.3M</t>
  </si>
  <si>
    <t>KurateDAO</t>
  </si>
  <si>
    <t>Seed Round - KurateDAO</t>
  </si>
  <si>
    <t>$6.9M</t>
  </si>
  <si>
    <t>LaunchKey</t>
  </si>
  <si>
    <t>Venture Round - LaunchKey</t>
  </si>
  <si>
    <t>Lava Labs</t>
  </si>
  <si>
    <t>Series A - Lava Labs</t>
  </si>
  <si>
    <t>Lava Network</t>
  </si>
  <si>
    <t>LayerZero</t>
  </si>
  <si>
    <t>Leap Wallet</t>
  </si>
  <si>
    <t>Initial Coin Offering - Leap Wallet</t>
  </si>
  <si>
    <t>Li.Finance</t>
  </si>
  <si>
    <t>Venture Round - Li.Finance</t>
  </si>
  <si>
    <t>Lido</t>
  </si>
  <si>
    <t>Initial Coin Offering - Lido</t>
  </si>
  <si>
    <t>$51M</t>
  </si>
  <si>
    <t>Lightspark</t>
  </si>
  <si>
    <t>Seed Round - Lightspark</t>
  </si>
  <si>
    <t>Linen App</t>
  </si>
  <si>
    <t>Seed Round - Linen App</t>
  </si>
  <si>
    <t>LiquiFi</t>
  </si>
  <si>
    <t>Seed Round - LiquiFi</t>
  </si>
  <si>
    <t>Liquity</t>
  </si>
  <si>
    <t>Series A - Liquity</t>
  </si>
  <si>
    <t>Seed Round - Liquity</t>
  </si>
  <si>
    <t>Lithium Finance</t>
  </si>
  <si>
    <t>Seed Round - Lithium Finance</t>
  </si>
  <si>
    <t>LoanScan</t>
  </si>
  <si>
    <t>Seed Round - LoanScan</t>
  </si>
  <si>
    <t>LootRush</t>
  </si>
  <si>
    <t>Seed Round - LootRush</t>
  </si>
  <si>
    <t>Lumina</t>
  </si>
  <si>
    <t>Seed Round - Lumina</t>
  </si>
  <si>
    <t>MachineFi Lab</t>
  </si>
  <si>
    <t>Mad Realities</t>
  </si>
  <si>
    <t>Seed Round - Mad Realities</t>
  </si>
  <si>
    <t>Maecenas</t>
  </si>
  <si>
    <t>Venture Round - Maecenas</t>
  </si>
  <si>
    <t>Magic Eden</t>
  </si>
  <si>
    <t>Series B - Magic Eden</t>
  </si>
  <si>
    <t>$130M</t>
  </si>
  <si>
    <t>Series A - Magic Eden</t>
  </si>
  <si>
    <t>$27M</t>
  </si>
  <si>
    <t>MakerDAO</t>
  </si>
  <si>
    <t>Venture Round - MakerDAO</t>
  </si>
  <si>
    <t>MakersPlace</t>
  </si>
  <si>
    <t>Series A - MakersPlace</t>
  </si>
  <si>
    <t>Mangata Finance</t>
  </si>
  <si>
    <t>Venture Round - Mangata Finance</t>
  </si>
  <si>
    <t>$4.2M</t>
  </si>
  <si>
    <t>Seed Round - Mangata Finance</t>
  </si>
  <si>
    <t>Manta Network</t>
  </si>
  <si>
    <t>Seed Round - Manta Network</t>
  </si>
  <si>
    <t>Maple Finance</t>
  </si>
  <si>
    <t>Venture Round - Maple Finance</t>
  </si>
  <si>
    <t>Matrixport</t>
  </si>
  <si>
    <t>Venture Round - Matrixport</t>
  </si>
  <si>
    <t>Series C - Matrixport</t>
  </si>
  <si>
    <t>Matter Labs</t>
  </si>
  <si>
    <t>Seed Round - Matter Labs</t>
  </si>
  <si>
    <t>Maverick Protocol</t>
  </si>
  <si>
    <t>Private Equity Round - Maverick Protocol</t>
  </si>
  <si>
    <t>Merico</t>
  </si>
  <si>
    <t>Series A - Merico</t>
  </si>
  <si>
    <t>$12.4M</t>
  </si>
  <si>
    <t>Seed Round - Merico</t>
  </si>
  <si>
    <t>Pre Seed Round - Merico</t>
  </si>
  <si>
    <t>Merkle Manufactory</t>
  </si>
  <si>
    <t>Metaflex Studios</t>
  </si>
  <si>
    <t>MetaLend</t>
  </si>
  <si>
    <t>Seed Round - MetaLend</t>
  </si>
  <si>
    <t>MetaStreet</t>
  </si>
  <si>
    <t>Seed Round - MetaStreet</t>
  </si>
  <si>
    <t>Metatheory</t>
  </si>
  <si>
    <t>Series A - Metatheory</t>
  </si>
  <si>
    <t>$24M</t>
  </si>
  <si>
    <t>Metaverse Game Studios</t>
  </si>
  <si>
    <t>Venture Round - Metaverse Game Studios</t>
  </si>
  <si>
    <t>Meter.io</t>
  </si>
  <si>
    <t>Seed Round - Meter.io</t>
  </si>
  <si>
    <t>Initial Coin Offering - Mina</t>
  </si>
  <si>
    <t>$92M</t>
  </si>
  <si>
    <t>Seed Round - Mina</t>
  </si>
  <si>
    <t>Mithril</t>
  </si>
  <si>
    <t>Initial Coin Offering - Mithril</t>
  </si>
  <si>
    <t>MoHash</t>
  </si>
  <si>
    <t>MoonPay</t>
  </si>
  <si>
    <t>Series A - MoonPay</t>
  </si>
  <si>
    <t>$555M</t>
  </si>
  <si>
    <t>mrgn labs</t>
  </si>
  <si>
    <t>S</t>
  </si>
  <si>
    <t>Seed Round - mrgn labs</t>
  </si>
  <si>
    <t>MyCrypto</t>
  </si>
  <si>
    <t>Series A - MyCrypto</t>
  </si>
  <si>
    <t>Namebase</t>
  </si>
  <si>
    <t>Seed Round - Namebase</t>
  </si>
  <si>
    <t>Nand Capital</t>
  </si>
  <si>
    <t>Seed Round - Nand Capital</t>
  </si>
  <si>
    <t>Initial Coin Offering - NEAR</t>
  </si>
  <si>
    <t>$21.6M</t>
  </si>
  <si>
    <t>Funding Round - NEAR</t>
  </si>
  <si>
    <t>$150M</t>
  </si>
  <si>
    <t>NEAR Protocol</t>
  </si>
  <si>
    <t>Series A - NEAR Protocol</t>
  </si>
  <si>
    <t>$12.1M</t>
  </si>
  <si>
    <t>Initial Coin Offering - NEAR Protocol</t>
  </si>
  <si>
    <t>Venture Round - NEAR Protocol</t>
  </si>
  <si>
    <t>Neon Media</t>
  </si>
  <si>
    <t>Venture Round - Neon Media</t>
  </si>
  <si>
    <t>$10.5M</t>
  </si>
  <si>
    <t>Series A - Nervos Network</t>
  </si>
  <si>
    <t>Venture Round - Nervos Network</t>
  </si>
  <si>
    <t>Nitra</t>
  </si>
  <si>
    <t>Seed Round - Nitra</t>
  </si>
  <si>
    <t>Nomad</t>
  </si>
  <si>
    <t>Venture Round - Nomad</t>
  </si>
  <si>
    <t>Seed Round - Nomad</t>
  </si>
  <si>
    <t>$22.4M</t>
  </si>
  <si>
    <t>Notional Finance</t>
  </si>
  <si>
    <t>Series A - Notional Finance</t>
  </si>
  <si>
    <t>Seed Round - Notional Finance</t>
  </si>
  <si>
    <t>Initial Coin Offering - NuCypher</t>
  </si>
  <si>
    <t>$10.7M</t>
  </si>
  <si>
    <t>Venture Round - NuCypher</t>
  </si>
  <si>
    <t>Numerai</t>
  </si>
  <si>
    <t>Funding Round - Numerai</t>
  </si>
  <si>
    <t>Nuo</t>
  </si>
  <si>
    <t>Seed Round - Nuo</t>
  </si>
  <si>
    <t>Nym Technologies</t>
  </si>
  <si>
    <t>Series A - Nym Technologies</t>
  </si>
  <si>
    <t>O(1) Labs</t>
  </si>
  <si>
    <t>Series A - O(1) Labs</t>
  </si>
  <si>
    <t>Seed Round - O(1) Labs</t>
  </si>
  <si>
    <t>Oasis Labs</t>
  </si>
  <si>
    <t>Series A - Oasis Labs</t>
  </si>
  <si>
    <t>$45M</t>
  </si>
  <si>
    <t>Oasys</t>
  </si>
  <si>
    <t>ODX Pte. Ltd</t>
  </si>
  <si>
    <t>Initial Coin Offering - ODX Pte. Ltd</t>
  </si>
  <si>
    <t>Offchain Labs</t>
  </si>
  <si>
    <t>Series B - Offchain Labs</t>
  </si>
  <si>
    <t>Seed Round - Offchain Labs</t>
  </si>
  <si>
    <t>OnChain Studios</t>
  </si>
  <si>
    <t>Ondo Finance</t>
  </si>
  <si>
    <t>Series A - Ondo Finance</t>
  </si>
  <si>
    <t>Seed Round - Ondo Finance</t>
  </si>
  <si>
    <t>OnJuno</t>
  </si>
  <si>
    <t>Seed Round - OnJuno</t>
  </si>
  <si>
    <t>OpenSea</t>
  </si>
  <si>
    <t>Series C - OpenSea</t>
  </si>
  <si>
    <t>OpenToken</t>
  </si>
  <si>
    <t>Venture Round - OpenToken</t>
  </si>
  <si>
    <t>Optic</t>
  </si>
  <si>
    <t>Seed Round - Optic</t>
  </si>
  <si>
    <t>Optimism</t>
  </si>
  <si>
    <t>Series B - Optimism</t>
  </si>
  <si>
    <t>Seed Round - Optimism</t>
  </si>
  <si>
    <t>Opyn</t>
  </si>
  <si>
    <t>Series A - Opyn</t>
  </si>
  <si>
    <t>Seed Round - Opyn</t>
  </si>
  <si>
    <t>Orchid Labs</t>
  </si>
  <si>
    <t>Venture Round - Orchid Labs</t>
  </si>
  <si>
    <t>$36.1M</t>
  </si>
  <si>
    <t>Seed Round - Orchid Labs</t>
  </si>
  <si>
    <t>$4.7M</t>
  </si>
  <si>
    <t>Orderly Network</t>
  </si>
  <si>
    <t>Series A - Orderly Network</t>
  </si>
  <si>
    <t>Origin Protocol</t>
  </si>
  <si>
    <t>Seed Round - Origin Protocol</t>
  </si>
  <si>
    <t>Origo</t>
  </si>
  <si>
    <t>Funding Round - Origo</t>
  </si>
  <si>
    <t>ORIGYN Foundation</t>
  </si>
  <si>
    <t>Venture Round - ORIGYN Foundation</t>
  </si>
  <si>
    <t>Osmosis Foundation</t>
  </si>
  <si>
    <t>Initial Coin Offering - Osmosis Foundation</t>
  </si>
  <si>
    <t>Overlay</t>
  </si>
  <si>
    <t>Seed Round - Overlay</t>
  </si>
  <si>
    <t>OXIO</t>
  </si>
  <si>
    <t>Seed Round - Paradigm</t>
  </si>
  <si>
    <t>Series A - Paradigm</t>
  </si>
  <si>
    <t>ParaFi Capital</t>
  </si>
  <si>
    <t>Corporate Round - ParaFi Capital</t>
  </si>
  <si>
    <t>Parallel</t>
  </si>
  <si>
    <t>Venture Round - Parallel</t>
  </si>
  <si>
    <t>Parallel Finance</t>
  </si>
  <si>
    <t>Seed Round - Parallel Finance</t>
  </si>
  <si>
    <t>Series A - Parallel Finance</t>
  </si>
  <si>
    <t>Paras</t>
  </si>
  <si>
    <t>Seed Round - Paras</t>
  </si>
  <si>
    <t>Parcl</t>
  </si>
  <si>
    <t>Venture Round - Parcl</t>
  </si>
  <si>
    <t>$7.5M</t>
  </si>
  <si>
    <t>Seed Round - Parcl</t>
  </si>
  <si>
    <t>Parsec Finance</t>
  </si>
  <si>
    <t>Seed Round - Parsec Finance</t>
  </si>
  <si>
    <t>$1.2M</t>
  </si>
  <si>
    <t>PartyDAO</t>
  </si>
  <si>
    <t>Passes</t>
  </si>
  <si>
    <t>Phantom</t>
  </si>
  <si>
    <t>Series B - Phantom</t>
  </si>
  <si>
    <t>$109M</t>
  </si>
  <si>
    <t>Pinoy Teleserye</t>
  </si>
  <si>
    <t>Seed Round - Pinoy Teleserye</t>
  </si>
  <si>
    <t>Pintu</t>
  </si>
  <si>
    <t>Series B - Pintu</t>
  </si>
  <si>
    <t>IDR1.6T</t>
  </si>
  <si>
    <t>Series A - Pintu</t>
  </si>
  <si>
    <t>PleasrDAO</t>
  </si>
  <si>
    <t>Initial Coin Offering - Polkadot</t>
  </si>
  <si>
    <t>Seed Round - Polychain</t>
  </si>
  <si>
    <t>Venture Round - Polygon</t>
  </si>
  <si>
    <t>$450M</t>
  </si>
  <si>
    <t>Polymarket</t>
  </si>
  <si>
    <t>Seed Round - Polymarket</t>
  </si>
  <si>
    <t>Ponto</t>
  </si>
  <si>
    <t>Seed Round - Ponto</t>
  </si>
  <si>
    <t>PoolTogether</t>
  </si>
  <si>
    <t>Series A - PoolTogether</t>
  </si>
  <si>
    <t>PORTALS</t>
  </si>
  <si>
    <t>Potion Labs</t>
  </si>
  <si>
    <t>Initial Coin Offering - Potion Labs</t>
  </si>
  <si>
    <t>PowerTrade</t>
  </si>
  <si>
    <t>Seed Round - PowerTrade</t>
  </si>
  <si>
    <t>Project Galaxy</t>
  </si>
  <si>
    <t>Prysm</t>
  </si>
  <si>
    <t>Seed Round - Prysm</t>
  </si>
  <si>
    <t>Pre Seed Round - Prysm</t>
  </si>
  <si>
    <t>PsyOptions</t>
  </si>
  <si>
    <t>Seed Round - PsyOptions</t>
  </si>
  <si>
    <t>Quadrata</t>
  </si>
  <si>
    <t>Seed Round - Quadrata</t>
  </si>
  <si>
    <t>Quasar Labs</t>
  </si>
  <si>
    <t>Seed Round - Quasar Labs</t>
  </si>
  <si>
    <t>Raiden Network</t>
  </si>
  <si>
    <t>Initial Coin Offering - Raiden Network</t>
  </si>
  <si>
    <t>Rain</t>
  </si>
  <si>
    <t>Series B - Rain</t>
  </si>
  <si>
    <t>Rangers Protocol</t>
  </si>
  <si>
    <t>Private Equity Round - Rangers Protocol</t>
  </si>
  <si>
    <t>Seed Round - Rangers Protocol</t>
  </si>
  <si>
    <t>Rarify</t>
  </si>
  <si>
    <t>Series A - Rarify</t>
  </si>
  <si>
    <t>Ref Finance</t>
  </si>
  <si>
    <t>Initial Coin Offering - Ref Finance</t>
  </si>
  <si>
    <t>$4.8M</t>
  </si>
  <si>
    <t>Reflexer Labs</t>
  </si>
  <si>
    <t>Venture Round - Reflexer Labs</t>
  </si>
  <si>
    <t>$4.1M</t>
  </si>
  <si>
    <t>Seed Round - Reflexer Labs</t>
  </si>
  <si>
    <t>$1.7M</t>
  </si>
  <si>
    <t>Initial Coin Offering - Ren</t>
  </si>
  <si>
    <t>$34M</t>
  </si>
  <si>
    <t>Ren Labs</t>
  </si>
  <si>
    <t>Ribbon Finance</t>
  </si>
  <si>
    <t>Venture Round - Ribbon Finance</t>
  </si>
  <si>
    <t>$8.8M</t>
  </si>
  <si>
    <t>Rift Finance</t>
  </si>
  <si>
    <t>Venture Round - Rift Finance</t>
  </si>
  <si>
    <t>Ripio</t>
  </si>
  <si>
    <t>Seed Round - Ripio</t>
  </si>
  <si>
    <t>$600K</t>
  </si>
  <si>
    <t>Ripple</t>
  </si>
  <si>
    <t>Seed Round - Ripple</t>
  </si>
  <si>
    <t>Risk Harbor</t>
  </si>
  <si>
    <t>Seed Round - Risk Harbor</t>
  </si>
  <si>
    <t>River Financial</t>
  </si>
  <si>
    <t>Series A - River Financial</t>
  </si>
  <si>
    <t>Seed Round - River Financial</t>
  </si>
  <si>
    <t>$5.7M</t>
  </si>
  <si>
    <t>RNDR Token</t>
  </si>
  <si>
    <t>Royal</t>
  </si>
  <si>
    <t>Series A - Royal</t>
  </si>
  <si>
    <t>$55M</t>
  </si>
  <si>
    <t>Seed Round - Royal</t>
  </si>
  <si>
    <t>RSS3</t>
  </si>
  <si>
    <t>Funding Round - RSS3</t>
  </si>
  <si>
    <t>Saddle Finance</t>
  </si>
  <si>
    <t>Series A - Saddle Finance</t>
  </si>
  <si>
    <t>Seed Round - Saddle Finance</t>
  </si>
  <si>
    <t>Satori</t>
  </si>
  <si>
    <t>Seed Round - Satori</t>
  </si>
  <si>
    <t>Scroll.io</t>
  </si>
  <si>
    <t>Series A - Scroll.io</t>
  </si>
  <si>
    <t>seedclub</t>
  </si>
  <si>
    <t>Sense Finance</t>
  </si>
  <si>
    <t>Seed Round - Sense Finance</t>
  </si>
  <si>
    <t>$5.2M</t>
  </si>
  <si>
    <t>ShapeShift</t>
  </si>
  <si>
    <t>Series A - ShapeShift</t>
  </si>
  <si>
    <t>$10.4M</t>
  </si>
  <si>
    <t>Shipyard Software</t>
  </si>
  <si>
    <t>Seed Round - Shipyard Software</t>
  </si>
  <si>
    <t>Showtime</t>
  </si>
  <si>
    <t>Seed Round - Showtime</t>
  </si>
  <si>
    <t>$7.6M</t>
  </si>
  <si>
    <t>Pre Seed Round - Showtime</t>
  </si>
  <si>
    <t>Sia</t>
  </si>
  <si>
    <t>Seed Round - Sia</t>
  </si>
  <si>
    <t>Sipher</t>
  </si>
  <si>
    <t>Seed Round - Sipher</t>
  </si>
  <si>
    <t>Skolem Labs</t>
  </si>
  <si>
    <t>Series A - Skolem Labs</t>
  </si>
  <si>
    <t>Venture Round - Skolem Labs</t>
  </si>
  <si>
    <t>Sky Mavis</t>
  </si>
  <si>
    <t>Series C - Sky Mavis</t>
  </si>
  <si>
    <t>Series B - Sky Mavis</t>
  </si>
  <si>
    <t>$152M</t>
  </si>
  <si>
    <t>Skynet Labs</t>
  </si>
  <si>
    <t>Seed Round - Skynet Labs</t>
  </si>
  <si>
    <t>Initial Coin Offering - Solana</t>
  </si>
  <si>
    <t>$314M</t>
  </si>
  <si>
    <t>Solend</t>
  </si>
  <si>
    <t>Seed Round - Solend</t>
  </si>
  <si>
    <t>Solscan</t>
  </si>
  <si>
    <t>Sommelier</t>
  </si>
  <si>
    <t>Series A - Sommelier</t>
  </si>
  <si>
    <t>$23M</t>
  </si>
  <si>
    <t>Space and Time</t>
  </si>
  <si>
    <t>Space Runners</t>
  </si>
  <si>
    <t>Seed Round - Space Runners</t>
  </si>
  <si>
    <t>Spacemesh</t>
  </si>
  <si>
    <t>Series A - Spacemesh</t>
  </si>
  <si>
    <t>SparkSwap</t>
  </si>
  <si>
    <t>Series A - SparkSwap</t>
  </si>
  <si>
    <t>Spectral</t>
  </si>
  <si>
    <t>Venture Round - Spectral</t>
  </si>
  <si>
    <t>SPICYEST</t>
  </si>
  <si>
    <t>Pre Seed Round - SPICYEST</t>
  </si>
  <si>
    <t>Squads</t>
  </si>
  <si>
    <t>Stablehouse</t>
  </si>
  <si>
    <t>Seed Round - Stablehouse</t>
  </si>
  <si>
    <t>Stader Labs</t>
  </si>
  <si>
    <t>Seed Round - Stader Labs</t>
  </si>
  <si>
    <t>Staked us</t>
  </si>
  <si>
    <t>Seed Round - Staked us</t>
  </si>
  <si>
    <t>StakerDAO</t>
  </si>
  <si>
    <t>Series A - StakerDAO</t>
  </si>
  <si>
    <t>Seed Round - StakerDAO</t>
  </si>
  <si>
    <t>StarkWare Industries</t>
  </si>
  <si>
    <t>Seed Round - StarkWare Industries</t>
  </si>
  <si>
    <t>Series B - StarkWare Industries</t>
  </si>
  <si>
    <t>$75M</t>
  </si>
  <si>
    <t>Series A - StarkWare Industries</t>
  </si>
  <si>
    <t>Stream Token</t>
  </si>
  <si>
    <t>Initial Coin Offering - Stream Token</t>
  </si>
  <si>
    <t>Stride Labs</t>
  </si>
  <si>
    <t>Seed Round - Stride Labs</t>
  </si>
  <si>
    <t>Structure</t>
  </si>
  <si>
    <t>Seed Round - Structure</t>
  </si>
  <si>
    <t>Subspace Labs</t>
  </si>
  <si>
    <t>Funding Round - Subspace Labs</t>
  </si>
  <si>
    <t>$32.9M</t>
  </si>
  <si>
    <t>Summoners Arena</t>
  </si>
  <si>
    <t>Venture Round - Summoners Arena</t>
  </si>
  <si>
    <t>Swim</t>
  </si>
  <si>
    <t>Seed Round - Swim</t>
  </si>
  <si>
    <t>SynFutures</t>
  </si>
  <si>
    <t>Series A - SynFutures</t>
  </si>
  <si>
    <t>$14M</t>
  </si>
  <si>
    <t>Seed Round - SynFutures</t>
  </si>
  <si>
    <t>Synthetic Minds</t>
  </si>
  <si>
    <t>Seed Round - Synthetic Minds</t>
  </si>
  <si>
    <t>Venture Round - Synthetix</t>
  </si>
  <si>
    <t>SZNS</t>
  </si>
  <si>
    <t>Seed Round - SZNS</t>
  </si>
  <si>
    <t>t3rn</t>
  </si>
  <si>
    <t>Seed Round - t3rn</t>
  </si>
  <si>
    <t>Tagomi</t>
  </si>
  <si>
    <t>Venture Round - Tagomi</t>
  </si>
  <si>
    <t>Taker Protocol</t>
  </si>
  <si>
    <t>Seed Round - Taker Protocol</t>
  </si>
  <si>
    <t>Tari Labs</t>
  </si>
  <si>
    <t>Seed Round - Tari Labs</t>
  </si>
  <si>
    <t>TaxBit</t>
  </si>
  <si>
    <t>Series B - TaxBit</t>
  </si>
  <si>
    <t>Series A - TaxBit</t>
  </si>
  <si>
    <t>Seed Round - TaxBit</t>
  </si>
  <si>
    <t>Venture Round - Terra</t>
  </si>
  <si>
    <t>Seed Round - Terra</t>
  </si>
  <si>
    <t>The Block</t>
  </si>
  <si>
    <t>Seed Round - The Block</t>
  </si>
  <si>
    <t>The Wildcard Alliance</t>
  </si>
  <si>
    <t>Series A - The Wildcard Alliance</t>
  </si>
  <si>
    <t>$46M</t>
  </si>
  <si>
    <t>Themelio Labs</t>
  </si>
  <si>
    <t>Seed Round - Themelio Labs</t>
  </si>
  <si>
    <t>Thesis</t>
  </si>
  <si>
    <t>Series A - Thesis</t>
  </si>
  <si>
    <t>ThunderCore</t>
  </si>
  <si>
    <t>Series A - ThunderCore</t>
  </si>
  <si>
    <t>$37.1M</t>
  </si>
  <si>
    <t>Tlon</t>
  </si>
  <si>
    <t>Venture Round - Tlon</t>
  </si>
  <si>
    <t>Token Daily</t>
  </si>
  <si>
    <t>Series A - Token Daily</t>
  </si>
  <si>
    <t>Trade Ecology Token</t>
  </si>
  <si>
    <t>Corporate Round - Trade Ecology Token</t>
  </si>
  <si>
    <t>Transparent Financial Systems</t>
  </si>
  <si>
    <t>Series A - Transparent Financial Systems</t>
  </si>
  <si>
    <t>TruStory</t>
  </si>
  <si>
    <t>Seed Round - TruStory</t>
  </si>
  <si>
    <t>Umee</t>
  </si>
  <si>
    <t>Seed Round - Umee</t>
  </si>
  <si>
    <t>$6.3M</t>
  </si>
  <si>
    <t>Unbound Finance</t>
  </si>
  <si>
    <t>Seed Round - Unbound Finance</t>
  </si>
  <si>
    <t>$5.8M</t>
  </si>
  <si>
    <t>UnikoinGold</t>
  </si>
  <si>
    <t>Initial Coin Offering - UnikoinGold</t>
  </si>
  <si>
    <t>Unikrn</t>
  </si>
  <si>
    <t>Initial Coin Offering - Unikrn</t>
  </si>
  <si>
    <t>$31.4M</t>
  </si>
  <si>
    <t>Series A - Uniswap</t>
  </si>
  <si>
    <t>Unstoppable Domains</t>
  </si>
  <si>
    <t>Series A - Unstoppable Domains</t>
  </si>
  <si>
    <t>Upshot</t>
  </si>
  <si>
    <t>Series A - Upshot</t>
  </si>
  <si>
    <t>Urkel</t>
  </si>
  <si>
    <t>Seed Round - Urkel</t>
  </si>
  <si>
    <t>Valora</t>
  </si>
  <si>
    <t>Series A - Valora</t>
  </si>
  <si>
    <t>VALR</t>
  </si>
  <si>
    <t>Series B - VALR</t>
  </si>
  <si>
    <t>Vauld</t>
  </si>
  <si>
    <t>Series A - Vauld</t>
  </si>
  <si>
    <t>Seed Round - Vauld</t>
  </si>
  <si>
    <t>Veem</t>
  </si>
  <si>
    <t>Venture Round - Veem</t>
  </si>
  <si>
    <t>Series B - Veem</t>
  </si>
  <si>
    <t>Series A - Veem</t>
  </si>
  <si>
    <t>Seed Round - Veem</t>
  </si>
  <si>
    <t>Vega Protocol</t>
  </si>
  <si>
    <t>Seed Round - Vega Protocol</t>
  </si>
  <si>
    <t>Veil</t>
  </si>
  <si>
    <t>Seed Round - Veil</t>
  </si>
  <si>
    <t>Vibra</t>
  </si>
  <si>
    <t>Seed Round - Vibra</t>
  </si>
  <si>
    <t>Virtue Poker</t>
  </si>
  <si>
    <t>Seed Round - Virtue Poker</t>
  </si>
  <si>
    <t>Web3Auth</t>
  </si>
  <si>
    <t>Wintermute Trading</t>
  </si>
  <si>
    <t>Series B - Wintermute Trading</t>
  </si>
  <si>
    <t>Seed Round - WOO Network</t>
  </si>
  <si>
    <t>Worldcoin</t>
  </si>
  <si>
    <t>Wyre</t>
  </si>
  <si>
    <t>Series B - Wyre</t>
  </si>
  <si>
    <t>Xapo</t>
  </si>
  <si>
    <t>Series A - Xapo</t>
  </si>
  <si>
    <t>XLD Finance</t>
  </si>
  <si>
    <t>Seed Round - XLD Finance</t>
  </si>
  <si>
    <t>$13M</t>
  </si>
  <si>
    <t>Yellow Card</t>
  </si>
  <si>
    <t>Series A - Yellow Card</t>
  </si>
  <si>
    <t>Seed Round - Yellow Card</t>
  </si>
  <si>
    <t>Yield Protocol</t>
  </si>
  <si>
    <t>Seed Round - Yield Protocol</t>
  </si>
  <si>
    <t>Seed Round - Zcash</t>
  </si>
  <si>
    <t>Zora</t>
  </si>
  <si>
    <t>Venture Round - Zora</t>
  </si>
  <si>
    <t>Papers of Note</t>
  </si>
  <si>
    <t>Using Time Instead of Timeout for Fault-Tolerant Distributed Systems. Leslie Lamport. ACM Transact Program Lang Syst 1984</t>
  </si>
  <si>
    <t>On optimistic methods for concurrency control. Kung &amp; Robinson. ACM Transact Database Syst 1981</t>
  </si>
  <si>
    <t>The Loopix Anonymity System. Piotrowska, Hayes, Elahi, Meiser, Danezis. arXiv</t>
  </si>
  <si>
    <t>Abbott</t>
  </si>
  <si>
    <t>ABT</t>
  </si>
  <si>
    <t>Medtronic</t>
  </si>
  <si>
    <t>MDT</t>
  </si>
  <si>
    <t>Q122</t>
  </si>
  <si>
    <t>Stryker</t>
  </si>
  <si>
    <t>SYK</t>
  </si>
  <si>
    <t>Becton Dickinson</t>
  </si>
  <si>
    <t>BDX</t>
  </si>
  <si>
    <t>Q422</t>
  </si>
  <si>
    <t>Intuitive Surgical</t>
  </si>
  <si>
    <t>ISRG</t>
  </si>
  <si>
    <t>Edwards</t>
  </si>
  <si>
    <t>EW</t>
  </si>
  <si>
    <t>EssilorLuxottica</t>
  </si>
  <si>
    <t>EL FP</t>
  </si>
  <si>
    <t>Boston Scientific</t>
  </si>
  <si>
    <t>BSX</t>
  </si>
  <si>
    <t>Siemens Healthineers</t>
  </si>
  <si>
    <t>SHL GR</t>
  </si>
  <si>
    <t>Mindray</t>
  </si>
  <si>
    <t>300760 CH</t>
  </si>
  <si>
    <t>Alcon</t>
  </si>
  <si>
    <t>ACL SW</t>
  </si>
  <si>
    <t>Lonza</t>
  </si>
  <si>
    <t>LONN SW</t>
  </si>
  <si>
    <t>Agilent</t>
  </si>
  <si>
    <t>Resmed</t>
  </si>
  <si>
    <t>RMD</t>
  </si>
  <si>
    <t>GE Healthcare</t>
  </si>
  <si>
    <t>GEHC</t>
  </si>
  <si>
    <t>Sartorius Stedim</t>
  </si>
  <si>
    <t>DIM FP</t>
  </si>
  <si>
    <t>Align</t>
  </si>
  <si>
    <t>ALGN</t>
  </si>
  <si>
    <t>Idexx Labs</t>
  </si>
  <si>
    <t>IDXX</t>
  </si>
  <si>
    <t>Dexcom</t>
  </si>
  <si>
    <t>DXCM</t>
  </si>
  <si>
    <t>Sartorius</t>
  </si>
  <si>
    <t>SRT GR</t>
  </si>
  <si>
    <t>Fujifilm</t>
  </si>
  <si>
    <t>Mettler-Toledo</t>
  </si>
  <si>
    <t>MTD</t>
  </si>
  <si>
    <t>Olympus</t>
  </si>
  <si>
    <t>7733 JP</t>
  </si>
  <si>
    <t>Coloplast</t>
  </si>
  <si>
    <t>COLOB DC</t>
  </si>
  <si>
    <t>Terumo</t>
  </si>
  <si>
    <t>4543 JP</t>
  </si>
  <si>
    <t>West</t>
  </si>
  <si>
    <t>WST</t>
  </si>
  <si>
    <t>Zimmer Biomet</t>
  </si>
  <si>
    <t>ZBH</t>
  </si>
  <si>
    <t>Sonova</t>
  </si>
  <si>
    <t>SOON</t>
  </si>
  <si>
    <t>Steris</t>
  </si>
  <si>
    <t>STE</t>
  </si>
  <si>
    <t>Straumann</t>
  </si>
  <si>
    <t>STMN SW</t>
  </si>
  <si>
    <t>Avantor</t>
  </si>
  <si>
    <t>AVTR</t>
  </si>
  <si>
    <t>PHIA</t>
  </si>
  <si>
    <t>Hologic</t>
  </si>
  <si>
    <t>HOLX</t>
  </si>
  <si>
    <t>Insulet</t>
  </si>
  <si>
    <t>PODD</t>
  </si>
  <si>
    <t>Beijing Wantai</t>
  </si>
  <si>
    <t>603392 CH</t>
  </si>
  <si>
    <t>Cooper</t>
  </si>
  <si>
    <t>COO</t>
  </si>
  <si>
    <t>Imeik Technology</t>
  </si>
  <si>
    <t>300896 CH</t>
  </si>
  <si>
    <t>Abiomed</t>
  </si>
  <si>
    <t>ABMD</t>
  </si>
  <si>
    <t>Smith &amp; Nephew</t>
  </si>
  <si>
    <t>SN/ LN</t>
  </si>
  <si>
    <t>Cochlear</t>
  </si>
  <si>
    <t>COH AU</t>
  </si>
  <si>
    <t>Exact</t>
  </si>
  <si>
    <t>EXAS</t>
  </si>
  <si>
    <t>Demant</t>
  </si>
  <si>
    <t>DEMANT DC</t>
  </si>
  <si>
    <t>Qiagen</t>
  </si>
  <si>
    <t>QGEN</t>
  </si>
  <si>
    <t>Henry Schein</t>
  </si>
  <si>
    <t>HSIC</t>
  </si>
  <si>
    <t>Sysmex</t>
  </si>
  <si>
    <t>6869 JP</t>
  </si>
  <si>
    <t>BioMerieux</t>
  </si>
  <si>
    <t>BIM FP</t>
  </si>
  <si>
    <t>Teleflex</t>
  </si>
  <si>
    <t>TFX</t>
  </si>
  <si>
    <t>Novocure</t>
  </si>
  <si>
    <t>NVCR</t>
  </si>
  <si>
    <t>Masimo</t>
  </si>
  <si>
    <t>MASI</t>
  </si>
  <si>
    <t>Dentsply Sirona</t>
  </si>
  <si>
    <t>XRAY</t>
  </si>
  <si>
    <t>Bloomage Biotech</t>
  </si>
  <si>
    <t>688363 CH</t>
  </si>
  <si>
    <t>Embecta</t>
  </si>
  <si>
    <t>EMBC</t>
  </si>
  <si>
    <t>Shockwave</t>
  </si>
  <si>
    <t>SWAV</t>
  </si>
  <si>
    <t>Shanghai United Imaging</t>
  </si>
  <si>
    <t>688271 CH</t>
  </si>
  <si>
    <t>Globus</t>
  </si>
  <si>
    <t>GMED</t>
  </si>
  <si>
    <t>Thermo Fisher</t>
  </si>
  <si>
    <t>TMO</t>
  </si>
  <si>
    <t>Q222</t>
  </si>
  <si>
    <t>Danaher</t>
  </si>
  <si>
    <t>DHR</t>
  </si>
  <si>
    <t>Illumina</t>
  </si>
  <si>
    <t>ILMN</t>
  </si>
  <si>
    <t>Repligen</t>
  </si>
  <si>
    <t>RGEN</t>
  </si>
  <si>
    <t>Waters</t>
  </si>
  <si>
    <t>WAT</t>
  </si>
  <si>
    <t>Bio-Techne</t>
  </si>
  <si>
    <t>TECH</t>
  </si>
  <si>
    <t>Bio-Rad</t>
  </si>
  <si>
    <t>BIO</t>
  </si>
  <si>
    <t>PerkinElmer</t>
  </si>
  <si>
    <t>PKI</t>
  </si>
  <si>
    <t>Carl Zeiss</t>
  </si>
  <si>
    <t>AFX GR</t>
  </si>
  <si>
    <t>Cryoport</t>
  </si>
  <si>
    <t>CYRX</t>
  </si>
  <si>
    <t>Bruker</t>
  </si>
  <si>
    <t>BRKR</t>
  </si>
  <si>
    <t>Charles River</t>
  </si>
  <si>
    <t>CRL</t>
  </si>
  <si>
    <t>Genscript</t>
  </si>
  <si>
    <t>1548 HK</t>
  </si>
  <si>
    <t>Telesis Bio</t>
  </si>
  <si>
    <t>TBIO</t>
  </si>
  <si>
    <t>Gamma Biosciences</t>
  </si>
  <si>
    <t>10X Genomics</t>
  </si>
  <si>
    <t>TXG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</si>
</sst>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409]* #,##0.00_);_([$$-409]* \(#,##0.00\);_([$$-409]* &quot;-&quot;??_);_(@_)"/>
    <numFmt numFmtId="165" formatCode="_([$$-409]* #,##0_);_([$$-409]* \(#,##0\);_([$$-409]* &quot;-&quot;_);_(@_)"/>
    <numFmt numFmtId="167" formatCode="0.0%"/>
    <numFmt numFmtId="171" formatCode="[$KRW]\ #,##0.00"/>
    <numFmt numFmtId="173" formatCode="#,##0.0"/>
    <numFmt numFmtId="174" formatCode="0.000"/>
    <numFmt numFmtId="175" formatCode="#,##0.000"/>
    <numFmt numFmtId="176" formatCode="0.0000"/>
  </numFmts>
  <fonts count="9">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sz val="9"/>
      <name val="Arial Unicode MS"/>
    </font>
    <font>
      <sz val="10"/>
      <color theme="0"/>
      <name val="Arial"/>
      <family val="2"/>
    </font>
    <font>
      <i/>
      <sz val="10"/>
      <color theme="1"/>
      <name val="Arial"/>
      <family val="2"/>
    </font>
  </fonts>
  <fills count="11">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6" fillId="0" borderId="0"/>
  </cellStyleXfs>
  <cellXfs count="109">
    <xf numFmtId="0" fontId="0" fillId="0" borderId="0" xfId="0"/>
    <xf numFmtId="164" fontId="0" fillId="0" borderId="0" xfId="0" applyNumberFormat="1"/>
    <xf numFmtId="165" fontId="0" fillId="0" borderId="0" xfId="0" applyNumberFormat="1"/>
    <xf numFmtId="0" fontId="3"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2" borderId="0" xfId="0" applyFont="1" applyFill="1"/>
    <xf numFmtId="0" fontId="2" fillId="0" borderId="0" xfId="0" applyFont="1"/>
    <xf numFmtId="2" fontId="0" fillId="0" borderId="0" xfId="0" applyNumberFormat="1"/>
    <xf numFmtId="2" fontId="1" fillId="2" borderId="0" xfId="0" applyNumberFormat="1" applyFont="1" applyFill="1"/>
    <xf numFmtId="0" fontId="4" fillId="0" borderId="0" xfId="0" applyFont="1"/>
    <xf numFmtId="3" fontId="4" fillId="0" borderId="0" xfId="0" applyNumberFormat="1" applyFont="1"/>
    <xf numFmtId="3" fontId="4" fillId="9" borderId="0" xfId="0" applyNumberFormat="1" applyFont="1" applyFill="1"/>
    <xf numFmtId="0" fontId="4" fillId="0" borderId="1" xfId="0" applyFont="1" applyBorder="1"/>
    <xf numFmtId="0" fontId="0" fillId="0" borderId="1" xfId="0" applyBorder="1"/>
    <xf numFmtId="0" fontId="5" fillId="0" borderId="0" xfId="0" applyFont="1"/>
    <xf numFmtId="3" fontId="5" fillId="0" borderId="0" xfId="0" applyNumberFormat="1" applyFont="1"/>
    <xf numFmtId="0" fontId="4" fillId="0" borderId="0" xfId="1"/>
    <xf numFmtId="0" fontId="4" fillId="0" borderId="0" xfId="1" applyAlignment="1">
      <alignment horizontal="right"/>
    </xf>
    <xf numFmtId="4" fontId="4" fillId="0" borderId="0" xfId="1" applyNumberFormat="1" applyAlignment="1">
      <alignment horizontal="right"/>
    </xf>
    <xf numFmtId="3" fontId="4" fillId="0" borderId="0" xfId="1" applyNumberFormat="1" applyAlignment="1">
      <alignment horizontal="right"/>
    </xf>
    <xf numFmtId="14" fontId="4" fillId="0" borderId="0" xfId="1" applyNumberFormat="1"/>
    <xf numFmtId="3" fontId="4" fillId="0" borderId="0" xfId="1" applyNumberFormat="1"/>
    <xf numFmtId="0" fontId="4" fillId="0" borderId="0" xfId="1"/>
    <xf numFmtId="0" fontId="4" fillId="0" borderId="0" xfId="1" applyAlignment="1">
      <alignment horizontal="right"/>
    </xf>
    <xf numFmtId="4" fontId="4" fillId="0" borderId="0" xfId="1" applyNumberFormat="1" applyAlignment="1">
      <alignment horizontal="right"/>
    </xf>
    <xf numFmtId="4" fontId="0" fillId="0" borderId="0" xfId="0" applyNumberFormat="1"/>
    <xf numFmtId="4" fontId="4" fillId="0" borderId="0" xfId="1" applyNumberFormat="1"/>
    <xf numFmtId="164" fontId="4" fillId="0" borderId="0" xfId="1" applyNumberFormat="1" applyAlignment="1">
      <alignment horizontal="center"/>
    </xf>
    <xf numFmtId="171" fontId="4" fillId="0" borderId="0" xfId="1" applyNumberFormat="1" applyAlignment="1">
      <alignment horizontal="right"/>
    </xf>
    <xf numFmtId="0" fontId="4" fillId="0" borderId="0" xfId="1"/>
    <xf numFmtId="0" fontId="4" fillId="0" borderId="0" xfId="1" applyAlignment="1">
      <alignment horizontal="center"/>
    </xf>
    <xf numFmtId="3" fontId="4" fillId="0" borderId="0" xfId="1" applyNumberFormat="1" applyAlignment="1">
      <alignment horizontal="center"/>
    </xf>
    <xf numFmtId="0" fontId="7" fillId="2" borderId="0" xfId="1" applyFont="1" applyFill="1"/>
    <xf numFmtId="0" fontId="4" fillId="0" borderId="0" xfId="1"/>
    <xf numFmtId="4" fontId="4" fillId="0" borderId="0" xfId="1" applyNumberFormat="1"/>
    <xf numFmtId="0" fontId="4" fillId="0" borderId="0" xfId="1" applyAlignment="1">
      <alignment horizontal="right"/>
    </xf>
    <xf numFmtId="4" fontId="4" fillId="0" borderId="0" xfId="1" applyNumberFormat="1" applyAlignment="1">
      <alignment horizontal="right"/>
    </xf>
    <xf numFmtId="14" fontId="4" fillId="0" borderId="0" xfId="1" applyNumberFormat="1"/>
    <xf numFmtId="3" fontId="4" fillId="0" borderId="0" xfId="1" applyNumberFormat="1" applyAlignment="1">
      <alignment horizontal="right"/>
    </xf>
    <xf numFmtId="9" fontId="4" fillId="0" borderId="0" xfId="1" applyNumberFormat="1"/>
    <xf numFmtId="167" fontId="4" fillId="0" borderId="0" xfId="1" applyNumberFormat="1"/>
    <xf numFmtId="0" fontId="4" fillId="0" borderId="0" xfId="1"/>
    <xf numFmtId="0" fontId="4" fillId="0" borderId="0" xfId="1" applyAlignment="1">
      <alignment horizontal="right"/>
    </xf>
    <xf numFmtId="3" fontId="4" fillId="0" borderId="0" xfId="1" applyNumberFormat="1" applyAlignment="1">
      <alignment horizontal="right"/>
    </xf>
    <xf numFmtId="4" fontId="4" fillId="0" borderId="0" xfId="1" applyNumberFormat="1" applyAlignment="1">
      <alignment horizontal="right"/>
    </xf>
    <xf numFmtId="14" fontId="4" fillId="0" borderId="0" xfId="1" applyNumberFormat="1" applyAlignment="1">
      <alignment horizontal="right"/>
    </xf>
    <xf numFmtId="0" fontId="0" fillId="0" borderId="0" xfId="0"/>
    <xf numFmtId="0" fontId="4" fillId="0" borderId="0" xfId="1"/>
    <xf numFmtId="0" fontId="4" fillId="0" borderId="0" xfId="1" applyFont="1"/>
    <xf numFmtId="0" fontId="4" fillId="0" borderId="2" xfId="1" applyFont="1" applyBorder="1"/>
    <xf numFmtId="0" fontId="4" fillId="0" borderId="3" xfId="1" applyFont="1" applyBorder="1"/>
    <xf numFmtId="2" fontId="4" fillId="0" borderId="3" xfId="1" applyNumberFormat="1" applyFont="1" applyBorder="1" applyAlignment="1">
      <alignment horizontal="right"/>
    </xf>
    <xf numFmtId="3" fontId="4" fillId="0" borderId="3" xfId="1" applyNumberFormat="1" applyFont="1" applyBorder="1" applyAlignment="1">
      <alignment horizontal="right"/>
    </xf>
    <xf numFmtId="0" fontId="4" fillId="0" borderId="3" xfId="1" applyFont="1" applyBorder="1" applyAlignment="1">
      <alignment horizontal="right"/>
    </xf>
    <xf numFmtId="0" fontId="4" fillId="0" borderId="3" xfId="1" applyFont="1" applyBorder="1" applyAlignment="1">
      <alignment horizontal="center"/>
    </xf>
    <xf numFmtId="0" fontId="4" fillId="0" borderId="4" xfId="1" applyFont="1" applyBorder="1" applyAlignment="1">
      <alignment horizontal="center"/>
    </xf>
    <xf numFmtId="0" fontId="4" fillId="0" borderId="2" xfId="1" applyFont="1" applyBorder="1" applyAlignment="1">
      <alignment horizontal="center"/>
    </xf>
    <xf numFmtId="0" fontId="4" fillId="0" borderId="1" xfId="1" applyFont="1" applyBorder="1" applyAlignment="1">
      <alignment horizontal="center"/>
    </xf>
    <xf numFmtId="0" fontId="4" fillId="0" borderId="0" xfId="0" applyFont="1"/>
    <xf numFmtId="0" fontId="4" fillId="0" borderId="0" xfId="0" applyFont="1" applyAlignment="1">
      <alignment horizontal="right"/>
    </xf>
    <xf numFmtId="0" fontId="4" fillId="0" borderId="0" xfId="0" quotePrefix="1" applyFont="1"/>
    <xf numFmtId="4" fontId="4" fillId="0" borderId="0" xfId="0" applyNumberFormat="1" applyFont="1" applyAlignment="1">
      <alignment horizontal="right"/>
    </xf>
    <xf numFmtId="173" fontId="4" fillId="0" borderId="0" xfId="0" applyNumberFormat="1" applyFont="1" applyAlignment="1">
      <alignment horizontal="right"/>
    </xf>
    <xf numFmtId="174" fontId="4" fillId="0" borderId="0" xfId="0" applyNumberFormat="1" applyFont="1" applyAlignment="1">
      <alignment horizontal="right"/>
    </xf>
    <xf numFmtId="175" fontId="4" fillId="0" borderId="0" xfId="0" applyNumberFormat="1" applyFont="1" applyAlignment="1">
      <alignment horizontal="right"/>
    </xf>
    <xf numFmtId="176" fontId="4" fillId="0" borderId="0" xfId="0" applyNumberFormat="1" applyFont="1"/>
    <xf numFmtId="0" fontId="5" fillId="0" borderId="0" xfId="0" applyFont="1"/>
    <xf numFmtId="4" fontId="5" fillId="0" borderId="0" xfId="0" applyNumberFormat="1" applyFont="1" applyAlignment="1">
      <alignment horizontal="right"/>
    </xf>
    <xf numFmtId="174" fontId="5" fillId="0" borderId="0" xfId="0" applyNumberFormat="1" applyFont="1" applyAlignment="1">
      <alignment horizontal="right"/>
    </xf>
    <xf numFmtId="0" fontId="5" fillId="0" borderId="0" xfId="0" applyFont="1" applyAlignment="1">
      <alignment horizontal="right"/>
    </xf>
    <xf numFmtId="14" fontId="4" fillId="0" borderId="0" xfId="0" applyNumberFormat="1" applyFont="1"/>
    <xf numFmtId="0" fontId="0" fillId="0" borderId="0" xfId="0"/>
    <xf numFmtId="0" fontId="4" fillId="0" borderId="0" xfId="0" applyFont="1"/>
    <xf numFmtId="0" fontId="4" fillId="0" borderId="0" xfId="0" applyFont="1" applyAlignment="1">
      <alignment horizontal="right"/>
    </xf>
    <xf numFmtId="14" fontId="4" fillId="0" borderId="0" xfId="0" applyNumberFormat="1" applyFont="1" applyAlignment="1">
      <alignment horizontal="right"/>
    </xf>
    <xf numFmtId="17" fontId="4" fillId="0" borderId="0" xfId="0" applyNumberFormat="1" applyFont="1" applyAlignment="1">
      <alignment horizontal="right"/>
    </xf>
    <xf numFmtId="0" fontId="0" fillId="0" borderId="0" xfId="0"/>
    <xf numFmtId="0" fontId="4" fillId="0" borderId="0" xfId="1"/>
    <xf numFmtId="15" fontId="4" fillId="0" borderId="0" xfId="1" applyNumberFormat="1"/>
    <xf numFmtId="0" fontId="5" fillId="0" borderId="0" xfId="1" applyFont="1"/>
    <xf numFmtId="15" fontId="5" fillId="0" borderId="0" xfId="1" applyNumberFormat="1" applyFont="1"/>
    <xf numFmtId="0" fontId="0" fillId="0" borderId="0" xfId="0"/>
    <xf numFmtId="0" fontId="4" fillId="0" borderId="0" xfId="0" applyFont="1"/>
    <xf numFmtId="0" fontId="4" fillId="0" borderId="0" xfId="1"/>
    <xf numFmtId="0" fontId="4" fillId="0" borderId="0" xfId="1" applyAlignment="1">
      <alignment horizontal="right"/>
    </xf>
    <xf numFmtId="0" fontId="4" fillId="0" borderId="0" xfId="1" applyAlignment="1">
      <alignment horizontal="center"/>
    </xf>
    <xf numFmtId="4" fontId="4" fillId="0" borderId="0" xfId="1" applyNumberFormat="1" applyAlignment="1">
      <alignment horizontal="right"/>
    </xf>
    <xf numFmtId="3" fontId="4" fillId="0" borderId="0" xfId="1" applyNumberFormat="1" applyAlignment="1">
      <alignment horizontal="right"/>
    </xf>
    <xf numFmtId="14" fontId="4" fillId="0" borderId="0" xfId="1" applyNumberFormat="1"/>
    <xf numFmtId="0" fontId="8" fillId="0" borderId="0" xfId="1" applyFont="1"/>
    <xf numFmtId="0" fontId="8" fillId="0" borderId="0" xfId="1" applyFont="1" applyAlignment="1">
      <alignment horizontal="center"/>
    </xf>
    <xf numFmtId="0" fontId="4" fillId="0" borderId="0" xfId="1"/>
    <xf numFmtId="0" fontId="4" fillId="0" borderId="0" xfId="1" applyAlignment="1">
      <alignment horizontal="right"/>
    </xf>
    <xf numFmtId="0" fontId="4" fillId="0" borderId="0" xfId="1" applyAlignment="1">
      <alignment horizontal="center"/>
    </xf>
    <xf numFmtId="3" fontId="4" fillId="0" borderId="0" xfId="1" applyNumberFormat="1" applyAlignment="1">
      <alignment horizontal="right"/>
    </xf>
    <xf numFmtId="0" fontId="4" fillId="0" borderId="2" xfId="1" applyFont="1" applyBorder="1"/>
    <xf numFmtId="0" fontId="4" fillId="0" borderId="3" xfId="1" applyFont="1" applyBorder="1"/>
    <xf numFmtId="2" fontId="4" fillId="0" borderId="3" xfId="1" applyNumberFormat="1" applyFont="1" applyBorder="1" applyAlignment="1">
      <alignment horizontal="right"/>
    </xf>
    <xf numFmtId="3" fontId="4" fillId="0" borderId="3" xfId="1" applyNumberFormat="1" applyFont="1" applyBorder="1" applyAlignment="1">
      <alignment horizontal="right"/>
    </xf>
    <xf numFmtId="0" fontId="4" fillId="0" borderId="3" xfId="1" applyFont="1" applyBorder="1" applyAlignment="1">
      <alignment horizontal="right"/>
    </xf>
    <xf numFmtId="0" fontId="4" fillId="0" borderId="3" xfId="1" applyFont="1" applyBorder="1" applyAlignment="1">
      <alignment horizontal="center"/>
    </xf>
    <xf numFmtId="14" fontId="4" fillId="0" borderId="0" xfId="1" applyNumberFormat="1"/>
  </cellXfs>
  <cellStyles count="3">
    <cellStyle name="defaultsheetstyle" xfId="2" xr:uid="{F3D04A9E-9342-4699-BECB-C3F4CBD84AC0}"/>
    <cellStyle name="Normal" xfId="0" builtinId="0"/>
    <cellStyle name="Normal 2" xfId="1" xr:uid="{1EFA3908-04E4-4DE1-8D23-22EAA6CAFEFA}"/>
  </cellStyles>
  <dxfs count="0"/>
  <tableStyles count="1" defaultTableStyle="TableStyleMedium2" defaultPivotStyle="PivotStyleLight16">
    <tableStyle name="Invisible" pivot="0" table="0" count="0" xr9:uid="{3F1CED7A-4584-46D7-884E-7578E2005A1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75">
  <rv s="0">
    <v>https://www.bing.com/financeapi/forcetrigger?t=bwanw7&amp;q=XNAS%3aASTR&amp;form=skydnc</v>
    <v>Learn more on Bing</v>
  </rv>
  <rv s="1">
    <v>en-US</v>
    <v>bwanw7</v>
    <v>268435456</v>
    <v>1</v>
    <v>Powered by Refinitiv</v>
    <v>0</v>
    <v>ASTRA SPACE, INC. (XNAS:ASTR)</v>
    <v>2</v>
    <v>3</v>
    <v>Finance</v>
    <v>4</v>
    <v>11.647500000000001</v>
    <v>2.12</v>
    <v>2.3359999999999999</v>
    <v>0.57999999999999996</v>
    <v>-4.0369000000000002E-2</v>
    <v>0.27229999999999999</v>
    <v>-0.1094</v>
    <v>USD</v>
    <v>Astra Space, Inc. designs, tests, manufactures and operates launch services and space products and services. The Company’s services and products are enabled by constellations of small satellites in Low Earth Orbit (LEO). Its system consists of a small launch vehicle and mobile ground infrastructure that can fit inside standard shipping containers for deployment anywhere in the world where its spaceports are located. The Company operates its launches from Pacific Spaceport Complex in Kodiak, Alaska and Cape Canaveral Space Force Station in Cape Canaveral, Florida. Its space services encompass all aspects of hosted satellite and constellation services, including hosting customer payloads onto its spacecraft and delivering services, such as communication services. The Company designs and provides space products based on the customers' needs for a satellite launch and other products that it sells in the future. The Company offers two in-space electric propulsion systems.</v>
    <v>359</v>
    <v>Nasdaq Stock Market</v>
    <v>XNAS</v>
    <v>XNAS</v>
    <v>1900 Skyhawk Street, ALAMEDA, CA, 94501 US</v>
    <v>2.73</v>
    <v>Aerospace &amp; Defense</v>
    <v>Stock</v>
    <v>45184.999954385938</v>
    <v>0</v>
    <v>2.13</v>
    <v>49329400</v>
    <v>ASTRA SPACE, INC.</v>
    <v>ASTRA SPACE, INC.</v>
    <v>2.13</v>
    <v>2.13</v>
    <v>2.71</v>
    <v>2.6006</v>
    <v>18202730</v>
    <v>ASTR</v>
    <v>ASTRA SPACE, INC. (XNAS:ASTR)</v>
    <v>553736</v>
    <v>124672</v>
    <v>2020</v>
  </rv>
  <rv s="2">
    <v>1</v>
  </rv>
  <rv s="0">
    <v>https://www.bing.com/financeapi/forcetrigger?t=bwtkp2&amp;q=XNAS%3aRKLB&amp;form=skydnc</v>
    <v>Learn more on Bing</v>
  </rv>
  <rv s="1">
    <v>en-US</v>
    <v>bwtkp2</v>
    <v>268435456</v>
    <v>1</v>
    <v>Powered by Refinitiv</v>
    <v>0</v>
    <v>ROCKET LAB USA, INC. (XNAS:RKLB)</v>
    <v>2</v>
    <v>3</v>
    <v>Finance</v>
    <v>4</v>
    <v>8.0500000000000007</v>
    <v>3.48</v>
    <v>2.0219999999999998</v>
    <v>-0.14000000000000001</v>
    <v>9.7660000000000004E-3</v>
    <v>-2.6616000000000001E-2</v>
    <v>0.05</v>
    <v>USD</v>
    <v>Rocket Lab USA, Inc. is an end-to-end space company. The Company designs and manufactures small and medium-class rockets, spacecraft and spacecraft components to support the space economy. The Company delivers reliable launch services, spacecraft design services, spacecraft components, spacecraft manufacturing and other spacecraft and on-orbit management solutions that make it easier to access space. It operates through two segments: Launch Services and Space Systems. Its Launch Services segment provides launch services to customers on a dedicated mission or ride share basis. Its Space Systems segment is comprised of space engineering, program management, spacecraft components, spacecraft manufacturing and mission operations. Its spacecraft component solutions are used to build spacecrafts, which include reaction wheels, star trackers, magnetic torque rods, solar panels, radios, separation systems, command and control spacecraft software, separation systems, and power solutions.</v>
    <v>1400</v>
    <v>Nasdaq Stock Market</v>
    <v>XNAS</v>
    <v>XNAS</v>
    <v>3881 Mcgowen Street, LONG BEACH, CA, 90808 US</v>
    <v>5.2850000000000001</v>
    <v>Aerospace &amp; Defense</v>
    <v>Stock</v>
    <v>45184.999452534372</v>
    <v>3</v>
    <v>5.0599999999999996</v>
    <v>2474632000</v>
    <v>ROCKET LAB USA, INC.</v>
    <v>ROCKET LAB USA, INC.</v>
    <v>5.25</v>
    <v>5.26</v>
    <v>5.12</v>
    <v>5.17</v>
    <v>483326600</v>
    <v>RKLB</v>
    <v>ROCKET LAB USA, INC. (XNAS:RKLB)</v>
    <v>13269019</v>
    <v>3503690</v>
    <v>2021</v>
  </rv>
  <rv s="2">
    <v>4</v>
  </rv>
  <rv s="0">
    <v>https://www.bing.com/financeapi/forcetrigger?t=a1vpr7&amp;q=XNYS%3aSPCE&amp;form=skydnc</v>
    <v>Learn more on Bing</v>
  </rv>
  <rv s="1">
    <v>en-US</v>
    <v>a1vpr7</v>
    <v>268435456</v>
    <v>1</v>
    <v>Powered by Refinitiv</v>
    <v>0</v>
    <v>Virgin Galactic Holdings, Inc. (XNYS:SPCE)</v>
    <v>2</v>
    <v>3</v>
    <v>Finance</v>
    <v>4</v>
    <v>6.61</v>
    <v>1.86</v>
    <v>1.1984999999999999</v>
    <v>0.06</v>
    <v>-4.3410000000000002E-3</v>
    <v>3.0150999999999997E-2</v>
    <v>-8.8999999999999999E-3</v>
    <v>USD</v>
    <v>Virgin Galactic Holdings, Inc. is an aerospace and space travel company, which offers access to space for private individuals, researchers and government agencies. The Company’s operations include design and development, manufacturing, ground and flight testing, and post-flight maintenance of its spaceflight system vehicles. The Company has developed a portfolio of proprietary technologies embodied in specialized assets, including the mothership, spaceship, hybrid rocket motor and Spaceport America. The mothership is a twin-fuselage, custom-built aircraft designed to carry its spaceships up to an altitude of approximately 45,000 feet, where the spaceship is released for its flight into space. The spaceship is a vehicle with the capacity to carry pilots and private astronauts, research experiments and researchers. Its spaceships are powered by a hybrid rocket propulsion system that propels them on a trajectory into space.</v>
    <v>1166</v>
    <v>New York Stock Exchange</v>
    <v>XNYS</v>
    <v>XNYS</v>
    <v>1700 FLIGHT WAY, TUSTIN, CA, 92782 US</v>
    <v>2.09</v>
    <v>Aerospace &amp; Defense</v>
    <v>Stock</v>
    <v>45184.999750103903</v>
    <v>6</v>
    <v>1.99</v>
    <v>752630000</v>
    <v>Virgin Galactic Holdings, Inc.</v>
    <v>Virgin Galactic Holdings, Inc.</v>
    <v>2.02</v>
    <v>1.99</v>
    <v>2.0499999999999998</v>
    <v>2.0411000000000001</v>
    <v>367136600</v>
    <v>SPCE</v>
    <v>Virgin Galactic Holdings, Inc. (XNYS:SPCE)</v>
    <v>47524431</v>
    <v>15009980</v>
    <v>2019</v>
  </rv>
  <rv s="2">
    <v>7</v>
  </rv>
  <rv s="3">
    <v>en-US</v>
    <v>bo8l6h</v>
    <v>268435456</v>
    <v>1</v>
    <v>Powered by Refinitiv</v>
    <v>5</v>
    <v>BTC/USD</v>
    <v>6</v>
    <v>7</v>
    <v>Finance</v>
    <v>8</v>
    <v>31827.08</v>
    <v>15479</v>
    <v>200.38</v>
    <v>7.5849999999999997E-3</v>
    <v>USD</v>
    <v>BTC</v>
    <v>26750.52</v>
    <v>Currency Pair</v>
    <v>45187.214861111112</v>
    <v>26397</v>
    <v>Bitcoin/US Dollar FX Spot Rate</v>
    <v>26512.25</v>
    <v>26417.25</v>
    <v>26617.63</v>
    <v>BTCUSD</v>
    <v>BTC/USD</v>
  </rv>
  <rv s="2">
    <v>9</v>
  </rv>
  <rv s="3">
    <v>en-US</v>
    <v>brjcfr</v>
    <v>268435456</v>
    <v>1</v>
    <v>Powered by Refinitiv</v>
    <v>5</v>
    <v>ETH/USD</v>
    <v>6</v>
    <v>7</v>
    <v>Finance</v>
    <v>8</v>
    <v>2142.4</v>
    <v>1071</v>
    <v>8.1</v>
    <v>4.993E-3</v>
    <v>USD</v>
    <v>ETH</v>
    <v>1636.1</v>
    <v>Currency Pair</v>
    <v>45187.214837962965</v>
    <v>1606.3</v>
    <v>Ethereum/US Dollar FX Spot Rate</v>
    <v>1625.3</v>
    <v>1622.2</v>
    <v>1630.3</v>
    <v>ETHUSD</v>
    <v>ETH/USD</v>
  </rv>
  <rv s="2">
    <v>11</v>
  </rv>
  <rv s="0">
    <v>https://www.bing.com/financeapi/forcetrigger?t=a1mou2&amp;q=XNAS%3aAAPL&amp;form=skydnc</v>
    <v>Learn more on Bing</v>
  </rv>
  <rv s="4">
    <v>en-US</v>
    <v>a1mou2</v>
    <v>268435456</v>
    <v>1</v>
    <v>Powered by Refinitiv</v>
    <v>9</v>
    <v>APPLE INC. (XNAS:AAPL)</v>
    <v>2</v>
    <v>10</v>
    <v>Finance</v>
    <v>4</v>
    <v>198.23</v>
    <v>124.17</v>
    <v>1.2821</v>
    <v>-0.73</v>
    <v>-1.029E-3</v>
    <v>-4.1539999999999997E-3</v>
    <v>-0.18</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176.495</v>
    <v>Computers, Phones &amp; Household Electronics</v>
    <v>Stock</v>
    <v>45184.999982082816</v>
    <v>13</v>
    <v>173.82</v>
    <v>2736147000000</v>
    <v>APPLE INC.</v>
    <v>APPLE INC.</v>
    <v>176.48</v>
    <v>29.513500000000001</v>
    <v>175.74</v>
    <v>175.01</v>
    <v>174.83</v>
    <v>15634230000</v>
    <v>AAPL</v>
    <v>APPLE INC. (XNAS:AAPL)</v>
    <v>109259461</v>
    <v>59181962</v>
    <v>1977</v>
  </rv>
  <rv s="2">
    <v>14</v>
  </rv>
  <rv s="0">
    <v>https://www.bing.com/financeapi/forcetrigger?t=ajn83m&amp;q=XKRX%3a005930&amp;form=skydnc</v>
    <v>Learn more on Bing</v>
  </rv>
  <rv s="5">
    <v>en-US</v>
    <v>ajn83m</v>
    <v>268435456</v>
    <v>1</v>
    <v>Powered by Refinitiv</v>
    <v>11</v>
    <v>Samsung Electronics Co., Ltd. (XKRX:005930)</v>
    <v>2</v>
    <v>12</v>
    <v>Finance</v>
    <v>13</v>
    <v>73600</v>
    <v>51800</v>
    <v>1.0587</v>
    <v>-1500</v>
    <v>-2.0833000000000001E-2</v>
    <v>KRW</v>
    <v>Samsung Electronics Co Ltd is Korea-based company principally engaged in the manufacture and distribution of electronic products. The Company operates its business through four segments. The Information Technology &amp; Mobile Communications (IM) segment manufactures computers, handhold phones (HHPs), network systems, digital cameras and others. The Device Solutions (DS) segment provides semiconductor and display parts, including dynamic random access memories (DRAMs), flashes, thin film transistor-liquid crystal displays (TFT-LCDs) and others. The Consumer Electronics (CE) segment manufactures color televisions (CTVs), monitors, printers, air conditioners, refrigerators, laundry machines and others. The Harman segment manufactures headunits, infotainment, telematics, speaker, among others. The Company distributes its products within domestic market and to overseas markets.</v>
    <v>98557</v>
    <v>Korea Stock Exchange</v>
    <v>XKRX</v>
    <v>XKRX</v>
    <v>129, Samsung-Ro, Yeongtong-Gu, SUWON, GYEONGGI-DO, 16677 KR</v>
    <v>71700</v>
    <v>Computers, Phones &amp; Household Electronics</v>
    <v>Stock</v>
    <v>45187.200983796298</v>
    <v>16</v>
    <v>70200</v>
    <v>477634000000000</v>
    <v>Samsung Electronics Co., Ltd.</v>
    <v>Samsung Electronics Co., Ltd.</v>
    <v>71300</v>
    <v>8.94</v>
    <v>72000</v>
    <v>70500</v>
    <v>6792669000</v>
    <v>005930</v>
    <v>Samsung Electronics Co., Ltd. (XKRX:005930)</v>
    <v>11958916</v>
    <v>15133620</v>
    <v>1969</v>
  </rv>
  <rv s="2">
    <v>17</v>
  </rv>
  <rv s="0">
    <v>https://www.bing.com/financeapi/forcetrigger?t=bhgbcw&amp;q=XTSX%3aCH&amp;form=skydnc</v>
    <v>Learn more on Bing</v>
  </rv>
  <rv s="6">
    <v>en-US</v>
    <v>bhgbcw</v>
    <v>268435456</v>
    <v>1</v>
    <v>Powered by Refinitiv</v>
    <v>14</v>
    <v>CHARBONE HYDROGEN Corporation (XTSX:CH)</v>
    <v>2</v>
    <v>15</v>
    <v>Finance</v>
    <v>16</v>
    <v>0.26</v>
    <v>0.01</v>
    <v>5.0000000000000001E-3</v>
    <v>8.333299999999999E-2</v>
    <v>CAD</v>
    <v>Charbone Hydrogen Corp is a Canada-based company that is engaged in the production and distribution of green hydrogen, produced from renewable energies. The Company acquires existing hydropower plants from 0.25 megawatts (MW) to 25 MW in targeted markets where there is a high demand for renewable energy and a need for a constant and stable supply. Its hydroelectric plants feed the electricity grid in a non-intermittent and non-variable way. It also acquires semi or non-operational hydroelectric plants that it optimizes or rehabilitates. The Company is also taking on projects in short-term development to build new power plants with its partners, using various technologies. Its hydroelectric power generation is sold to private or public companies, local cooperatives, municipal utilities, or large energy distributors.</v>
    <v>TSX Venture Exchange</v>
    <v>XTSX</v>
    <v>XTSX</v>
    <v>5005 Boul. Lapiniere,, Suite 1080, BROSSARD, QC, J4Z 0N5 CA</v>
    <v>6.5000000000000002E-2</v>
    <v>Electrical Utilities &amp; IPPs</v>
    <v>Stock</v>
    <v>45184.567499999997</v>
    <v>19</v>
    <v>6.5000000000000002E-2</v>
    <v>CHARBONE HYDROGEN Corporation</v>
    <v>CHARBONE HYDROGEN Corporation</v>
    <v>6.5000000000000002E-2</v>
    <v>0.06</v>
    <v>6.5000000000000002E-2</v>
    <v>CH</v>
    <v>CHARBONE HYDROGEN Corporation (XTSX:CH)</v>
    <v>1000</v>
    <v>2022</v>
  </rv>
  <rv s="2">
    <v>20</v>
  </rv>
  <rv s="7">
    <v>12</v>
    <v>1</v>
  </rv>
  <rv s="8">
    <v>12</v>
    <v>Shares outstanding</v>
    <v>0</v>
  </rv>
  <rv s="0">
    <v>https://www.bing.com/financeapi/forcetrigger?t=a1vqnm&amp;q=XNYS%3aTT&amp;form=skydnc</v>
    <v>Learn more on Bing</v>
  </rv>
  <rv s="4">
    <v>en-US</v>
    <v>a1vqnm</v>
    <v>268435456</v>
    <v>1</v>
    <v>Powered by Refinitiv</v>
    <v>9</v>
    <v>Trane Technologies plc (XNYS:TT)</v>
    <v>2</v>
    <v>10</v>
    <v>Finance</v>
    <v>4</v>
    <v>211.58</v>
    <v>139.07</v>
    <v>1.0588</v>
    <v>0.44</v>
    <v>1.4816000000000001E-2</v>
    <v>2.1779999999999998E-3</v>
    <v>3</v>
    <v>USD</v>
    <v>Trane Technologies PLC is a global climate innovator. Through its brands, such as Trane and Thermo King, and its portfolio of products and services, it brings climate solutions to buildings, homes, and transportation. Its segments include Americas, EMEA and Asia Pacific. Its Americas segment innovates for customers in North America and Latin America and includes commercial heating and cooling systems, building controls, and energy services and solutions; residential heating and cooling; and transport refrigeration systems and solutions. Its EMEA segment innovates for customers in the Europe, Middle East and Africa region and includes heating and cooling systems, services and solutions for commercial buildings, and transport refrigeration systems and solutions. Its Asia Pacific segment innovates for customers throughout the Asia Pacific region and includes heating and cooling systems, services and solutions for commercial buildings, and transport refrigeration systems and solutions.</v>
    <v>39000</v>
    <v>New York Stock Exchange</v>
    <v>XNYS</v>
    <v>XNYS</v>
    <v>170/175 Lakeview Drive, Airside Business Park, Swords,, SWORDS, DUBLIN IE</v>
    <v>204.62</v>
    <v>Machinery, Equipment &amp; Components</v>
    <v>Stock</v>
    <v>45184.969738032029</v>
    <v>24</v>
    <v>200.89</v>
    <v>46248270000</v>
    <v>Trane Technologies plc</v>
    <v>Trane Technologies plc</v>
    <v>201.38</v>
    <v>24.619</v>
    <v>202.05</v>
    <v>202.49</v>
    <v>205.49</v>
    <v>228397800</v>
    <v>TT</v>
    <v>Trane Technologies plc (XNYS:TT)</v>
    <v>1611855</v>
    <v>929673</v>
    <v>2009</v>
  </rv>
  <rv s="2">
    <v>25</v>
  </rv>
  <rv s="0">
    <v>https://www.bing.com/financeapi/forcetrigger?t=a2k3pr&amp;q=OTCM%3aHTHIY&amp;form=skydnc</v>
    <v>Learn more on Bing</v>
  </rv>
  <rv s="5">
    <v>en-US</v>
    <v>a2k3pr</v>
    <v>268435456</v>
    <v>1</v>
    <v>Powered by Refinitiv</v>
    <v>11</v>
    <v>Hitachi, Ltd. (OTCM:HTHIY)</v>
    <v>2</v>
    <v>17</v>
    <v>Finance</v>
    <v>18</v>
    <v>137.9693</v>
    <v>83.49</v>
    <v>0.86660000000000004</v>
    <v>-0.38</v>
    <v>-2.8189999999999999E-3</v>
    <v>USD</v>
    <v>Hitachi Ltd is a Japan-based company mainly engaged in the development, manufacturing and sales of products and provision of services. The Company has five business segments. Digital Systems &amp; Services segment provides services such as system integration, consulting and cloud services, information technology (IT) products and software and automated teller machines (ATMs). Green Energy &amp; Mobility segment provides power grids, renewable energy, nuclear power and rail systems. Connective Industries segment provides elevators, home appliances and air conditioning, industrial measurement and analysis systems, industrial and distribution solutions, water and environmental solutions, and industrial equipment. Automotive Systems segment offers powertrain, chassis, advanced driver assistance and systems for two-wheelers. The Others segment is engaged in the provision of optical disc drives and management, sale and rental of real estate.</v>
    <v>322525</v>
    <v>OTC Markets</v>
    <v>OTCM</v>
    <v>OTCM</v>
    <v>Nihon Seimei Marunouchi Bldg., 1-6-6, Marunouchi, CHIYODA-KU, TOKYO-TO, 100-8280 JP</v>
    <v>137.9693</v>
    <v>Consumer Goods Conglomerates</v>
    <v>Stock</v>
    <v>45184.833159791408</v>
    <v>27</v>
    <v>134.23500000000001</v>
    <v>63597070000</v>
    <v>Hitachi, Ltd.</v>
    <v>Hitachi, Ltd.</v>
    <v>137.9693</v>
    <v>13.4217</v>
    <v>134.78</v>
    <v>134.4</v>
    <v>469120600</v>
    <v>HTHIY</v>
    <v>Hitachi, Ltd. (OTCM:HTHIY)</v>
    <v>23807</v>
    <v>30360</v>
    <v>1920</v>
  </rv>
  <rv s="2">
    <v>28</v>
  </rv>
  <rv s="0">
    <v>https://www.bing.com/financeapi/forcetrigger?t=bgnyp2&amp;q=XHKG%3a1810&amp;form=skydnc</v>
    <v>Learn more on Bing</v>
  </rv>
  <rv s="5">
    <v>en-US</v>
    <v>bgnyp2</v>
    <v>268435456</v>
    <v>1</v>
    <v>Powered by Refinitiv</v>
    <v>11</v>
    <v>XIAOMI CORPORATION (XHKG:1810)</v>
    <v>2</v>
    <v>19</v>
    <v>Finance</v>
    <v>18</v>
    <v>14.1</v>
    <v>8.31</v>
    <v>1.0284</v>
    <v>-0.2</v>
    <v>-1.6367E-2</v>
    <v>HKD</v>
    <v>XIAOMI CORPORATION is a China-based investment holding company principally engaged in the research, development and sales of smartphones, Internet of things (IoTs) and lifestyle products, the provision of Internet services, and investment business. The Company mainly conducts its businesses through four segments. The Smartphone segment is engaged in the sales of smartphones. The IoT and Lifestyle product segment is engaged in the sales of other in-house products, including smart televisions (TVs), laptops, artificial intelligence (AI) speakers and smart routers; ecosystem products, including IoT and other smart hardware products, as well as certain lifestyle products. The Internet service segment is engaged in the provision of advertising services and Internet value-added services. The Others segment is engaged in the provision of repair services for its hardware products. The Company distributes its products in domestic market and to overseas markets.</v>
    <v>32409</v>
    <v>Hong Kong Stock Exchange</v>
    <v>XHKG</v>
    <v>XHKG</v>
    <v>Xiaomi Campus, Anningzhuang Road, Haidian District, BEIJING, BEIJING CN</v>
    <v>12.16</v>
    <v>Computers, Phones &amp; Household Electronics</v>
    <v>Stock</v>
    <v>45187.16638467578</v>
    <v>30</v>
    <v>11.94</v>
    <v>305814600000</v>
    <v>XIAOMI CORPORATION</v>
    <v>XIAOMI CORPORATION</v>
    <v>12.04</v>
    <v>31.13</v>
    <v>12.22</v>
    <v>12.02</v>
    <v>25025740000</v>
    <v>1810</v>
    <v>XIAOMI CORPORATION (XHKG:1810)</v>
    <v>17149837</v>
    <v>87338670</v>
    <v>2010</v>
  </rv>
  <rv s="2">
    <v>31</v>
  </rv>
  <rv s="0">
    <v>http://en.wikipedia.org/wiki/Public_domain</v>
    <v>Public domain</v>
  </rv>
  <rv s="0">
    <v>http://en.wikipedia.org/wiki/Hewlett-Packard</v>
    <v>Wikipedia</v>
  </rv>
  <rv s="9">
    <v>33</v>
    <v>34</v>
  </rv>
  <rv s="10">
    <v>24</v>
    <v>https://www.bing.com/th?id=AMMS_98757b1e7b158827481b7c629463c21b&amp;qlt=95</v>
    <v>35</v>
    <v>0</v>
    <v>https://www.bing.com/images/search?form=xlimg&amp;q=hp+company</v>
    <v>Image of HP INC.</v>
  </rv>
  <rv s="0">
    <v>https://www.bing.com/financeapi/forcetrigger?t=a1uu5r&amp;q=XNYS%3aHPQ&amp;form=skydnc</v>
    <v>Learn more on Bing</v>
  </rv>
  <rv s="11">
    <v>en-US</v>
    <v>a1uu5r</v>
    <v>268435456</v>
    <v>1</v>
    <v>Powered by Refinitiv</v>
    <v>20</v>
    <v>HP INC. (XNYS:HPQ)</v>
    <v>22</v>
    <v>23</v>
    <v>Finance</v>
    <v>4</v>
    <v>33.9</v>
    <v>24.074999999999999</v>
    <v>1.0375000000000001</v>
    <v>-0.48</v>
    <v>-6.9499999999999996E-3</v>
    <v>-1.7254000000000002E-2</v>
    <v>-0.19</v>
    <v>USD</v>
    <v>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v>
    <v>58000</v>
    <v>New York Stock Exchange</v>
    <v>XNYS</v>
    <v>XNYS</v>
    <v>1501 Page Mill Rd, PALO ALTO, CA, 94304-1126 US</v>
    <v>27.88</v>
    <v>36</v>
    <v>Computers, Phones &amp; Household Electronics</v>
    <v>Stock</v>
    <v>45184.976498471879</v>
    <v>37</v>
    <v>27.1</v>
    <v>27019270000</v>
    <v>HP INC.</v>
    <v>HP INC.</v>
    <v>27.88</v>
    <v>12.4405</v>
    <v>27.82</v>
    <v>27.34</v>
    <v>27.15</v>
    <v>988268800</v>
    <v>HPQ</v>
    <v>HP INC. (XNYS:HPQ)</v>
    <v>14900388</v>
    <v>7755426</v>
    <v>1998</v>
  </rv>
  <rv s="2">
    <v>38</v>
  </rv>
  <rv s="0">
    <v>https://www.bing.com/financeapi/forcetrigger?t=a1retc&amp;q=XNYS%3aDELL&amp;form=skydnc</v>
    <v>Learn more on Bing</v>
  </rv>
  <rv s="4">
    <v>en-US</v>
    <v>a1retc</v>
    <v>268435456</v>
    <v>1</v>
    <v>Powered by Refinitiv</v>
    <v>9</v>
    <v>DELL TECHNOLOGIES INC. (XNYS:DELL)</v>
    <v>2</v>
    <v>10</v>
    <v>Finance</v>
    <v>4</v>
    <v>72.819999999999993</v>
    <v>32.895000000000003</v>
    <v>0.96970000000000001</v>
    <v>-1.87</v>
    <v>-1.4430000000000001E-3</v>
    <v>-2.6279E-2</v>
    <v>-0.1</v>
    <v>USD</v>
    <v>Dell Technologies Inc. is an end-to-end technology provider that designs, develops, manufactures, markets, sells, and supports a range of comprehensive and integrated solutions, products, and services. The Company operates through two segments: Infrastructure Solutions Group (ISG) and Client Solutions Group (CSG). Its ISG segment enables the Company’s customers’ digital transformation with solutions that address the fundamental shift to multi-cloud environments, machine learning, artificial intelligence, and data analytics. The Company’s storage portfolio includes traditional as well as next-generation storage solutions, including all-flash arrays, scale-out file, object platforms, hyperconverged infrastructure, and software-defined storage. This segment also offers attached software, peripherals, and services. The CSG segment includes sales to commercial and consumer customers of branded hardware and branded peripherals, as well as services and third-party software and peripherals.</v>
    <v>133000</v>
    <v>New York Stock Exchange</v>
    <v>XNYS</v>
    <v>XNYS</v>
    <v>ONE DELL WAY, ROUND ROCK, TX, 78682 US</v>
    <v>71.09</v>
    <v>Computers, Phones &amp; Household Electronics</v>
    <v>Stock</v>
    <v>45184.995959756248</v>
    <v>40</v>
    <v>68.650000000000006</v>
    <v>50126230000</v>
    <v>DELL TECHNOLOGIES INC.</v>
    <v>DELL TECHNOLOGIES INC.</v>
    <v>70.899900000000002</v>
    <v>27.307500000000001</v>
    <v>71.16</v>
    <v>69.290000000000006</v>
    <v>69.19</v>
    <v>723426600</v>
    <v>DELL</v>
    <v>DELL TECHNOLOGIES INC. (XNYS:DELL)</v>
    <v>6093460</v>
    <v>5541484</v>
    <v>2013</v>
  </rv>
  <rv s="2">
    <v>41</v>
  </rv>
  <rv s="0">
    <v>https://www.bing.com/financeapi/forcetrigger?t=a1p5ec&amp;q=XNYS%3aCAJ&amp;form=skydnc</v>
    <v>Learn more on Bing</v>
  </rv>
  <rv s="5">
    <v>en-US</v>
    <v>a1p5ec</v>
    <v>268435456</v>
    <v>1</v>
    <v>Powered by Refinitiv</v>
    <v>11</v>
    <v>CANON INC. (OTCM:CAJPY)</v>
    <v>2</v>
    <v>17</v>
    <v>Finance</v>
    <v>18</v>
    <v>27.389900000000001</v>
    <v>20.84</v>
    <v>0.44159999999999999</v>
    <v>-0.04</v>
    <v>-1.6309999999999999E-3</v>
    <v>USD</v>
    <v>Canon Inc. is mainly engaged in the development, production, sale of office equipment, imaging systems, medical systems, industrial equipment and the provision of related services. The Company operates in four business segments. The Office segment provides office multifunction machines, laser multifunction machines, laser printers, digital continuous slip printers, digital cut sheet planters, wide format printers, and document solutions. The Imaging System segment's products include lens-interchangeable digital cameras, compact digital cameras, digital video cameras, digital cinema cameras and others. The Industrial Equipment and Others segment provides semiconductor exposure devices, FPD exposure devices, vacuum thin film forming devices, organic EL display manufacturing devices, die bonders, micromotors, network cameras, handy terminals and others. The Medical System segment provides digital radiography, X-ray diagnostic equipment, ultrasound diagnostic equipment and others.</v>
    <v>180775</v>
    <v>OTC Markets</v>
    <v>OTCM</v>
    <v>OTCM</v>
    <v>3-30-2, Shimomaruko, OTA-KU, TOKYO-TO, 146-8501 JP</v>
    <v>24.57</v>
    <v>Office Equipment</v>
    <v>Stock</v>
    <v>45184.833322395316</v>
    <v>43</v>
    <v>24.45</v>
    <v>32984570000</v>
    <v>CANON INC.</v>
    <v>CANON INC.</v>
    <v>24.48</v>
    <v>13.789199999999999</v>
    <v>24.52</v>
    <v>24.48</v>
    <v>1333763000</v>
    <v>CAJPY</v>
    <v>CANON INC. (OTCM:CAJPY)</v>
    <v>31514</v>
    <v>47330</v>
    <v>1937</v>
  </rv>
  <rv s="2">
    <v>44</v>
  </rv>
  <rv s="0">
    <v>https://www.bing.com/financeapi/forcetrigger?t=agwujc&amp;q=CH+Global&amp;form=skydnc</v>
    <v>Learn more on Bing</v>
  </rv>
  <rv s="12">
    <v>en-US</v>
    <v>agwujc</v>
    <v>268435456</v>
    <v>1</v>
    <v>Powered by Refinitiv</v>
    <v>25</v>
    <v>CH Global</v>
    <v>26</v>
    <v>27</v>
    <v>Finance</v>
    <v>28</v>
    <v>0.45</v>
    <v>1.0222999999999999E-2</v>
    <v>DE</v>
    <v>EUR</v>
    <v>2.4199999999999999E-2</v>
    <v>Mutual Fund</v>
    <v>45184</v>
    <v>45185.729183710158</v>
    <v>46</v>
    <v>CH Global</v>
    <v>6773200</v>
    <v>44.02</v>
    <v>44.47</v>
    <v>0.26</v>
    <v>2.4418000000000002E-2</v>
    <v>1.802E-3</v>
    <v>0.100577</v>
    <v>1.802E-3</v>
    <v>2.0539999999999998E-3</v>
    <v>2.9649000000000002E-2</v>
    <v>0.266125</v>
    <v>CH Global</v>
  </rv>
  <rv s="2">
    <v>47</v>
  </rv>
  <rv s="0">
    <v>https://www.bing.com/financeapi/forcetrigger?t=bwyrtc&amp;q=XMEX%3a4901N&amp;form=skydnc</v>
    <v>Learn more on Bing</v>
  </rv>
  <rv s="13">
    <v>en-US</v>
    <v>bwyrtc</v>
    <v>268435456</v>
    <v>1</v>
    <v>Powered by Refinitiv</v>
    <v>29</v>
    <v>FUJIFILM Holdings Corporation (XMEX:4901N)</v>
    <v>2</v>
    <v>30</v>
    <v>Finance</v>
    <v>8</v>
    <v>1611.58</v>
    <v>1611.58</v>
    <v>0.61380000000000001</v>
    <v>MXN</v>
    <v>FUJIFILM Holdings Corporation is a Japan-based holding company engaged in the business related to photography, medical care &amp; printing &amp; liquid crystal display materials and copying machines. The Company operates in three business segments. Imaging Solutions segment develops, manufactures and sells color films, digital cameras, color paper services for photographic prints, instant printing equipment and optical devices mainly for general consumers. Healthcare &amp; Materials Solutions segment provides medical system equipment, cosmetics and supplements, pharmaceutical products, biopharmaceutical manufacturing development contract, regenerative medicine products, chemical products, graphic system equipment, inkjet equipment, display materials, recording media and electronic materials for commercial use. Document Solutions segment provides digital multi-functional peripherals, publishing systems, document management software and related solution services mainly for commercial use.</v>
    <v>73878</v>
    <v>Mexican Stock Exchange</v>
    <v>XMEX</v>
    <v>XMEX</v>
    <v>9-7-3, Akasaka, MINATO-KU, TOKYO-TO, 107-0052 JP</v>
    <v>Healthcare Equipment &amp; Supplies</v>
    <v>Stock</v>
    <v>44435.479583333334</v>
    <v>49</v>
    <v>FUJIFILM Holdings Corporation</v>
    <v>FUJIFILM Holdings Corporation</v>
    <v>1611.58</v>
    <v>414625700</v>
    <v>4901N</v>
    <v>FUJIFILM Holdings Corporation (XMEX:4901N)</v>
    <v>1270670</v>
    <v>1934</v>
  </rv>
  <rv s="2">
    <v>50</v>
  </rv>
  <rv s="8">
    <v>12</v>
    <v>Price</v>
    <v>0</v>
  </rv>
  <rv s="0">
    <v>https://www.bing.com/financeapi/forcetrigger?t=bwyrw7&amp;q=XMEX%3a6702N&amp;form=skydnc</v>
    <v>Learn more on Bing</v>
  </rv>
  <rv s="13">
    <v>en-US</v>
    <v>bwyrw7</v>
    <v>268435456</v>
    <v>1</v>
    <v>Powered by Refinitiv</v>
    <v>29</v>
    <v>Fujitsu Limited (XMEX:6702N)</v>
    <v>2</v>
    <v>30</v>
    <v>Finance</v>
    <v>8</v>
    <v>3519.99</v>
    <v>3519.99</v>
    <v>1.0068999999999999</v>
    <v>MXN</v>
    <v>Fujitsu Ltd is a Japan-based company mainly engaged in the information communication technology (ICT) business providing various solutions and development, manufacturing, sales and maintenance of products and electronic devices. The Company operates through three segments. Technology Solutions segment is engaged in the system integration including system construction, business applications, consulting services, and outsourcing services. Ubiquitous Solutions segment is engaged in provision of personal computer services. Device Solutions segment is engaged in the electronic components such as semiconductor packages, batteries.</v>
    <v>124055</v>
    <v>Mexican Stock Exchange</v>
    <v>XMEX</v>
    <v>XMEX</v>
    <v>Shiodome City Center, 1-5-2, Higashi-Shimbashi, MINATO-KU, TOKYO-TO, 105-7123 JP</v>
    <v>Software &amp; IT Services</v>
    <v>Stock</v>
    <v>44547.479583333334</v>
    <v>53</v>
    <v>Fujitsu Limited</v>
    <v>Fujitsu Limited</v>
    <v>3519.99</v>
    <v>207110900</v>
    <v>6702N</v>
    <v>Fujitsu Limited (XMEX:6702N)</v>
    <v>496350</v>
    <v>1935</v>
  </rv>
  <rv s="2">
    <v>54</v>
  </rv>
  <rv s="0">
    <v>https://www.bing.com/financeapi/forcetrigger?t=ah74ar&amp;q=XHKG%3a992&amp;form=skydnc</v>
    <v>Learn more on Bing</v>
  </rv>
  <rv s="5">
    <v>en-US</v>
    <v>ah74ar</v>
    <v>268435456</v>
    <v>1</v>
    <v>Powered by Refinitiv</v>
    <v>11</v>
    <v>Lenovo Group Limited (XHKG:992)</v>
    <v>2</v>
    <v>19</v>
    <v>Finance</v>
    <v>18</v>
    <v>9.4499999999999993</v>
    <v>5.26</v>
    <v>0.66100000000000003</v>
    <v>-0.18</v>
    <v>-2.2059000000000002E-2</v>
    <v>HKD</v>
    <v>Lenovo Group Limited is an investment holding company principally engaged in personal computers and related businesses. The Company’s main products include Think-branded commercial personal computers and Idea-branded consumer personal computers, as well as servers, workstations and a family of mobile Internet devices, including tablets and smart phones. The Company operates its business through four geographical segments, including China, Asia Pacific (AP), Europe, the Middle East and Africa (EMEA) and Americas (AG). The Company also provides cloud service and other related services. The Company distributes its products in domestic market and to overseas markets.</v>
    <v>77000</v>
    <v>Hong Kong Stock Exchange</v>
    <v>XHKG</v>
    <v>XHKG</v>
    <v>No.10 Xibeiwang East Road, Haidian District, BEIJING, BEIJING, 100085 CN</v>
    <v>8.11</v>
    <v>Computers, Phones &amp; Household Electronics</v>
    <v>Stock</v>
    <v>45187.166650242965</v>
    <v>56</v>
    <v>7.88</v>
    <v>98965550000</v>
    <v>Lenovo Group Limited</v>
    <v>Lenovo Group Limited</v>
    <v>8.0500000000000007</v>
    <v>9.59</v>
    <v>8.16</v>
    <v>7.98</v>
    <v>12128130000</v>
    <v>992</v>
    <v>Lenovo Group Limited (XHKG:992)</v>
    <v>16276061</v>
    <v>47608350</v>
    <v>1993</v>
  </rv>
  <rv s="2">
    <v>57</v>
  </rv>
  <rv s="0">
    <v>https://www.bing.com/financeapi/forcetrigger?t=a24kar&amp;q=XNAS%3aTSLA&amp;form=skydnc</v>
    <v>Learn more on Bing</v>
  </rv>
  <rv s="4">
    <v>en-US</v>
    <v>a24kar</v>
    <v>268435456</v>
    <v>1</v>
    <v>Powered by Refinitiv</v>
    <v>9</v>
    <v>TESLA, INC. (XNAS:TSLA)</v>
    <v>2</v>
    <v>10</v>
    <v>Finance</v>
    <v>4</v>
    <v>313.8</v>
    <v>101.81</v>
    <v>2.0790999999999999</v>
    <v>-1.65</v>
    <v>-4.5190000000000004E-3</v>
    <v>-5.9769999999999997E-3</v>
    <v>-1.24</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278.98</v>
    <v>Automobiles &amp; Auto Parts</v>
    <v>Stock</v>
    <v>45184.99999777734</v>
    <v>59</v>
    <v>271</v>
    <v>870912300000</v>
    <v>TESLA, INC.</v>
    <v>TESLA, INC.</v>
    <v>277.55</v>
    <v>78.361500000000007</v>
    <v>276.04000000000002</v>
    <v>274.39</v>
    <v>273.14999999999998</v>
    <v>3173994000</v>
    <v>TSLA</v>
    <v>TESLA, INC. (XNAS:TSLA)</v>
    <v>133692313</v>
    <v>118161752</v>
    <v>2003</v>
  </rv>
  <rv s="2">
    <v>60</v>
  </rv>
  <rv s="0">
    <v>https://www.bing.com/financeapi/forcetrigger?t=aa576h&amp;q=XASX%3aBRK&amp;form=skydnc</v>
    <v>Learn more on Bing</v>
  </rv>
  <rv s="5">
    <v>en-US</v>
    <v>aa576h</v>
    <v>268435456</v>
    <v>1</v>
    <v>Powered by Refinitiv</v>
    <v>11</v>
    <v>BROOKSIDE ENERGY LIMITED (XASX:BRK)</v>
    <v>2</v>
    <v>31</v>
    <v>Finance</v>
    <v>16</v>
    <v>1.7999999999999999E-2</v>
    <v>0.01</v>
    <v>1.8158000000000001</v>
    <v>-5.0000000000000001E-4</v>
    <v>-3.8462000000000003E-2</v>
    <v>AUD</v>
    <v>Brookside Energy Limited is an Australia-based company that is engaged in the exploration, production and appraisal of oil and gas projects. It operates in the oil and gas sector through its activities in the industry focused on the mid-continent region of the United States. It is engaged in the exploration of the Anadarko Basin. The Anadarko Basin is an oil and gas development province with existing oil and gas gathering. The Anadarko Basin is a geologic feature covering over 50,000 square miles, primarily in west-central Oklahoma but also including the upper Texas Panhandle, southwestern Kansas and south-eastern Colorado. It is also focused on oil and gas plays, including STACK and SCOOP. The STACK consists of the Sooner Trend, Anadarko Basin, Canadian, and Kingfisher Counties, and SCOOP consists of the South Central Oklahoma Oil Province. The plays are developed through horizontal drilling and completion techniques targeting the Mississippian aged formations and the Woodford Shale.</v>
    <v>0</v>
    <v>Australian Securities Exchange</v>
    <v>XASX</v>
    <v>XASX</v>
    <v>Suite 9 330 Churchill Ave, SUBIACO, WESTERN AUSTRALIA, 6008 AU</v>
    <v>1.2999999999999999E-2</v>
    <v>Oil &amp; Gas</v>
    <v>Stock</v>
    <v>45187.19431712963</v>
    <v>62</v>
    <v>1.2500000000000001E-2</v>
    <v>65189090</v>
    <v>BROOKSIDE ENERGY LIMITED</v>
    <v>BROOKSIDE ENERGY LIMITED</v>
    <v>1.2999999999999999E-2</v>
    <v>4.0599999999999996</v>
    <v>1.2999999999999999E-2</v>
    <v>1.2500000000000001E-2</v>
    <v>5014545000</v>
    <v>BRK</v>
    <v>BROOKSIDE ENERGY LIMITED (XASX:BRK)</v>
    <v>798813</v>
    <v>3166730</v>
    <v>2004</v>
  </rv>
  <rv s="2">
    <v>63</v>
  </rv>
  <rv s="0">
    <v>https://www.bing.com/financeapi/forcetrigger?t=amz5z2&amp;q=XSWX%3aBRK%2fB&amp;form=skydnc</v>
    <v>Learn more on Bing</v>
  </rv>
  <rv s="5">
    <v>en-US</v>
    <v>amz5z2</v>
    <v>268435456</v>
    <v>1</v>
    <v>Powered by Refinitiv</v>
    <v>11</v>
    <v>BERKSHIRE HATHAWAY INC., (XSWX:BRK/B)</v>
    <v>2</v>
    <v>32</v>
    <v>Finance</v>
    <v>18</v>
    <v>208.7</v>
    <v>201</v>
    <v>0.86309999999999998</v>
    <v>1.81</v>
    <v>8.829E-3</v>
    <v>CHF</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SIX Swiss Exchange</v>
    <v>XSWX</v>
    <v>XSWX</v>
    <v>3555 Farnam St, OMAHA, NE, 68131 US</v>
    <v>208.7</v>
    <v>Consumer Goods Conglomerates</v>
    <v>Stock</v>
    <v>43644.651412037034</v>
    <v>65</v>
    <v>206.82</v>
    <v>594447800000</v>
    <v>BERKSHIRE HATHAWAY INC.,</v>
    <v>BERKSHIRE HATHAWAY INC.,</v>
    <v>208.7</v>
    <v>5.8456999999999999</v>
    <v>205.01</v>
    <v>206.82</v>
    <v>1447370</v>
    <v>BRK/B</v>
    <v>BERKSHIRE HATHAWAY INC., (XSWX:BRK/B)</v>
    <v>636</v>
    <v>8310</v>
    <v>1998</v>
  </rv>
  <rv s="2">
    <v>66</v>
  </rv>
  <rv s="0">
    <v>https://www.bing.com/financeapi/forcetrigger?t=a24bh7&amp;q=XNYS%3aTM&amp;form=skydnc</v>
    <v>Learn more on Bing</v>
  </rv>
  <rv s="4">
    <v>en-US</v>
    <v>a24bh7</v>
    <v>268435456</v>
    <v>1</v>
    <v>Powered by Refinitiv</v>
    <v>9</v>
    <v>TOYOTA MOTOR CORPORATION (XNYS:TM)</v>
    <v>2</v>
    <v>10</v>
    <v>Finance</v>
    <v>4</v>
    <v>190.86</v>
    <v>130.07</v>
    <v>0.68089999999999995</v>
    <v>1.22</v>
    <v>2.696E-3</v>
    <v>6.4900000000000001E-3</v>
    <v>0.51</v>
    <v>USD</v>
    <v>Toyota Motor Corp is a Japan-based company engaged in the automobile business, finance business and other businesses. The Company operates in three business segments. The Automobile segment is engaged in the design, manufacture and sale of sedans, minivans, 2box, sports utility vehicles, trucks and related vehicles, as well as related parts and products. The Finance segment is engaged in finance and vehicle leasing business. The Other segment is engaged in the design, manufacture and sale of houses, as well as conduct information communication business. The Company is also engaged in the control of manufacturing and sales companies, as well as public relations and research activities business in North American and Europe. The Company also provides robots, basic research projects, marine and agribio business. The Company also provides electric vehicles and vehicles equipped with the new function Advanced Drive of driving support technology, driver assistance or connected cars services.</v>
    <v>375235</v>
    <v>New York Stock Exchange</v>
    <v>XNYS</v>
    <v>XNYS</v>
    <v>1, Toyota-cho, TOYOTA-SHI, AICHI-KEN, 471-8571 JP</v>
    <v>190.86</v>
    <v>Automobiles &amp; Auto Parts</v>
    <v>Stock</v>
    <v>45184.988206249996</v>
    <v>68</v>
    <v>188.95</v>
    <v>312149800000</v>
    <v>TOYOTA MOTOR CORPORATION</v>
    <v>TOYOTA MOTOR CORPORATION</v>
    <v>190.67</v>
    <v>12.1912</v>
    <v>187.98</v>
    <v>189.2</v>
    <v>189.71</v>
    <v>1631499000</v>
    <v>TM</v>
    <v>TOYOTA MOTOR CORPORATION (XNYS:TM)</v>
    <v>393678</v>
    <v>239923</v>
    <v>1937</v>
  </rv>
  <rv s="2">
    <v>69</v>
  </rv>
  <rv s="0">
    <v>https://www.bing.com/financeapi/forcetrigger?t=buurar&amp;q=XNSE%3aRELIANCEP1&amp;form=skydnc</v>
    <v>Learn more on Bing</v>
  </rv>
  <rv s="14">
    <v>en-US</v>
    <v>buurar</v>
    <v>268435456</v>
    <v>1</v>
    <v>Powered by Refinitiv</v>
    <v>33</v>
    <v>RELIANCE INDUSTRIES LIMITED (XNSE:RELIANCEP1)</v>
    <v>2</v>
    <v>34</v>
    <v>Finance</v>
    <v>8</v>
    <v>1.0760000000000001</v>
    <v>INR</v>
    <v>Reliance Industries Limited is an India-based company, which is engaged in the activities of hydrocarbon exploration and production, petroleum refining and marketing, petrochemicals, advanced materials and composites, renewables (solar and hydrogen), retail and digital services. The Company's segments include Oil to Chemicals (O2C), Oil and Gas, Retail and Digital Services. O2C segment includes refining, petrochemicals, fuel retailing, aviation fuel and bulk wholesale marketing, and also includes transportation fuels, polymers, polyesters and elastomers. O2C business assets include aromatics, gasification, multi-feed and gas crackers along with downstream manufacturing facilities, logistics and supply-chain infrastructure. Oil and Gas segment is engaged in exploration, development and production of crude oil and natural gas. Retail segment includes consumer retail and a range of related services. Digital Services segment is engaged in the provision of a range of digital services.</v>
    <v>389414</v>
    <v>National Stock Exchange of India</v>
    <v>XNSE</v>
    <v>XNSE</v>
    <v>Maker Chambers IV, Nariman Point, MUMBAI, MAHARASHTRA, 400021 IN</v>
    <v>Oil &amp; Gas</v>
    <v>Stock</v>
    <v>44508.197245370371</v>
    <v>71</v>
    <v>RELIANCE INDUSTRIES LIMITED</v>
    <v>RELIANCE INDUSTRIES LIMITED</v>
    <v>0</v>
    <v>1870.8</v>
    <v>6766110000</v>
    <v>RELIANCEP1</v>
    <v>RELIANCE INDUSTRIES LIMITED (XNSE:RELIANCEP1)</v>
    <v>6999700</v>
    <v>1973</v>
  </rv>
  <rv s="2">
    <v>72</v>
  </rv>
  <rv s="0">
    <v>https://www.bing.com/financeapi/forcetrigger?t=bnmq52&amp;q=XNYS%3aLIN&amp;form=skydnc</v>
    <v>Learn more on Bing</v>
  </rv>
  <rv s="4">
    <v>en-US</v>
    <v>bnmq52</v>
    <v>268435456</v>
    <v>1</v>
    <v>Powered by Refinitiv</v>
    <v>9</v>
    <v>LINDE PUBLIC LIMITED COMPANY (XNYS:LIN)</v>
    <v>2</v>
    <v>10</v>
    <v>Finance</v>
    <v>4</v>
    <v>393.66500000000002</v>
    <v>262.47000000000003</v>
    <v>0.86140000000000005</v>
    <v>-1.81</v>
    <v>3.8920000000000001E-3</v>
    <v>-4.6429999999999996E-3</v>
    <v>1.51</v>
    <v>USD</v>
    <v>Linde PLC is an industrial gas and engineering company. The Company designs, engineers, and builds equipment that produces industrial gases and offers its customers a range of gas production and processing services, such as olefin plants, natural gas plants, air separation plants, hydrogen and synthesis gas plants and other types of plants. The Company’s operations consist of two core product lines: industrial gases and engineering. Its industrial gases operations are managed on a geographic basis, which represents three of the Company's segments: Americas, EMEA (Europe/Middle East/Africa), and APAC (Asia/South Pacific) and Engineering business, which designs and manufactures equipment for air separation and other industrial gas applications. Its primary products in its industrial gases business are atmospheric gases, such as oxygen, nitrogen, argon, and rare gases and process gases, such as carbon dioxide, helium, hydrogen, electronic gases, specialty gases, and acetylene.</v>
    <v>66270</v>
    <v>New York Stock Exchange</v>
    <v>XNYS</v>
    <v>XNYS</v>
    <v>Forge, 43 Church Street West, WOKING, SURREY, GU21 6HT GB</v>
    <v>393.42</v>
    <v>Chemicals</v>
    <v>Stock</v>
    <v>45184.974385821093</v>
    <v>74</v>
    <v>386.01</v>
    <v>189318100000</v>
    <v>LINDE PUBLIC LIMITED COMPANY</v>
    <v>LINDE PUBLIC LIMITED COMPANY</v>
    <v>389.7</v>
    <v>34.0291</v>
    <v>389.8</v>
    <v>387.99</v>
    <v>389.5</v>
    <v>487945900</v>
    <v>LIN</v>
    <v>LINDE PUBLIC LIMITED COMPANY (XNYS:LIN)</v>
    <v>2820452</v>
    <v>983658</v>
    <v>2017</v>
  </rv>
  <rv s="2">
    <v>75</v>
  </rv>
  <rv s="0">
    <v>https://www.bing.com/financeapi/forcetrigger?t=a25552&amp;q=XNYS%3aRTX&amp;form=skydnc</v>
    <v>Learn more on Bing</v>
  </rv>
  <rv s="4">
    <v>en-US</v>
    <v>a25552</v>
    <v>268435456</v>
    <v>1</v>
    <v>Powered by Refinitiv</v>
    <v>9</v>
    <v>RTX CORPORATION (XNYS:RTX)</v>
    <v>2</v>
    <v>10</v>
    <v>Finance</v>
    <v>4</v>
    <v>104.91</v>
    <v>73.62</v>
    <v>1.0544</v>
    <v>0.3</v>
    <v>2.2430000000000002E-3</v>
    <v>3.9740000000000001E-3</v>
    <v>0.17</v>
    <v>USD</v>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v>182000</v>
    <v>New York Stock Exchange</v>
    <v>XNYS</v>
    <v>XNYS</v>
    <v>1000 Wilson Blvd, ARLINGTON, VA, 22209 US</v>
    <v>76.400000000000006</v>
    <v>Aerospace &amp; Defense</v>
    <v>Stock</v>
    <v>45184.999666608594</v>
    <v>77</v>
    <v>75.08</v>
    <v>110328000000</v>
    <v>RTX CORPORATION</v>
    <v>RTX CORPORATION</v>
    <v>75.099999999999994</v>
    <v>20.0198</v>
    <v>75.5</v>
    <v>75.8</v>
    <v>75.97</v>
    <v>1455515000</v>
    <v>RTX</v>
    <v>RTX CORPORATION (XNYS:RTX)</v>
    <v>16049827</v>
    <v>6890987</v>
    <v>1934</v>
  </rv>
  <rv s="2">
    <v>78</v>
  </rv>
  <rv s="0">
    <v>https://www.bing.com/financeapi/forcetrigger?t=ah2ca2&amp;q=XHKG%3a1211&amp;form=skydnc</v>
    <v>Learn more on Bing</v>
  </rv>
  <rv s="5">
    <v>en-US</v>
    <v>ah2ca2</v>
    <v>268435456</v>
    <v>1</v>
    <v>Powered by Refinitiv</v>
    <v>11</v>
    <v>BYD COMPANY LIMITED (XHKG:1211)</v>
    <v>2</v>
    <v>19</v>
    <v>Finance</v>
    <v>18</v>
    <v>280.60000000000002</v>
    <v>161.69999999999999</v>
    <v>0.87980000000000003</v>
    <v>3.6</v>
    <v>1.4551000000000001E-2</v>
    <v>HKD</v>
    <v>BYD COMPANY LIMITED is a China-based company principally engaged in the manufacture and sales of transportation equipment. The Company is also engaged in the manufacture and sales of electronic parts and components and electronic devices for daily use. The Company's products include rechargeable batteries and photovoltaic products, mobile phone parts and assembly, and automobiles and related products. The Company mainly conducts its businesses in China, the United States and Europe.</v>
    <v>570060</v>
    <v>Hong Kong Stock Exchange</v>
    <v>XHKG</v>
    <v>XHKG</v>
    <v>No. 3009, BYD Road, Pingshan District, SHENZHEN, GUANGDONG, 518118 CN</v>
    <v>253.4</v>
    <v>Automobiles &amp; Auto Parts</v>
    <v>Stock</v>
    <v>45187.166531585157</v>
    <v>80</v>
    <v>247.2</v>
    <v>748134100000</v>
    <v>BYD COMPANY LIMITED</v>
    <v>BYD COMPANY LIMITED</v>
    <v>248</v>
    <v>28.19</v>
    <v>247.4</v>
    <v>251</v>
    <v>2911143000</v>
    <v>1211</v>
    <v>BYD COMPANY LIMITED (XHKG:1211)</v>
    <v>2924931</v>
    <v>6299880</v>
    <v>1995</v>
  </rv>
  <rv s="2">
    <v>81</v>
  </rv>
  <rv s="0">
    <v>https://www.bing.com/financeapi/forcetrigger?t=a24xww&amp;q=XNYS%3aUNP&amp;form=skydnc</v>
    <v>Learn more on Bing</v>
  </rv>
  <rv s="4">
    <v>en-US</v>
    <v>a24xww</v>
    <v>268435456</v>
    <v>1</v>
    <v>Powered by Refinitiv</v>
    <v>9</v>
    <v>UNION PACIFIC CORPORATION (XNYS:UNP)</v>
    <v>2</v>
    <v>10</v>
    <v>Finance</v>
    <v>4</v>
    <v>240.47989999999999</v>
    <v>183.69</v>
    <v>1.1209</v>
    <v>-2.38</v>
    <v>-9.8440000000000008E-4</v>
    <v>-1.1033999999999999E-2</v>
    <v>-0.21</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31766</v>
    <v>New York Stock Exchange</v>
    <v>XNYS</v>
    <v>XNYS</v>
    <v>1400 Douglas Street, OMAHA, NE, 68179 US</v>
    <v>214.21</v>
    <v>Freight &amp; Logistics Services</v>
    <v>Stock</v>
    <v>45184.958333356248</v>
    <v>83</v>
    <v>212.19</v>
    <v>130009200000</v>
    <v>UNION PACIFIC CORPORATION</v>
    <v>UNION PACIFIC CORPORATION</v>
    <v>213.06</v>
    <v>19.685099999999998</v>
    <v>215.7</v>
    <v>213.32</v>
    <v>213.11</v>
    <v>609456200</v>
    <v>UNP</v>
    <v>UNION PACIFIC CORPORATION (XNYS:UNP)</v>
    <v>4222810</v>
    <v>2276537</v>
    <v>1969</v>
  </rv>
  <rv s="2">
    <v>84</v>
  </rv>
  <rv s="0">
    <v>https://www.bing.com/financeapi/forcetrigger?t=a1ut3m&amp;q=XNAS%3aHON&amp;form=skydnc</v>
    <v>Learn more on Bing</v>
  </rv>
  <rv s="4">
    <v>en-US</v>
    <v>a1ut3m</v>
    <v>268435456</v>
    <v>1</v>
    <v>Powered by Refinitiv</v>
    <v>9</v>
    <v>HONEYWELL INTERNATIONAL INC. (XNAS:HON)</v>
    <v>2</v>
    <v>10</v>
    <v>Finance</v>
    <v>4</v>
    <v>220.96</v>
    <v>166.63</v>
    <v>1.0703</v>
    <v>-0.52</v>
    <v>0</v>
    <v>-2.6870000000000002E-3</v>
    <v>0</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194.92349999999999</v>
    <v>Consumer Goods Conglomerates</v>
    <v>Stock</v>
    <v>45184.994874027347</v>
    <v>86</v>
    <v>192.39</v>
    <v>128171100000</v>
    <v>HONEYWELL INTERNATIONAL INC.</v>
    <v>HONEYWELL INTERNATIONAL INC.</v>
    <v>194.52</v>
    <v>23.955300000000001</v>
    <v>193.56</v>
    <v>193.04</v>
    <v>193.04</v>
    <v>663961400</v>
    <v>HON</v>
    <v>HONEYWELL INTERNATIONAL INC. (XNAS:HON)</v>
    <v>6014023</v>
    <v>2408886</v>
    <v>1999</v>
  </rv>
  <rv s="2">
    <v>87</v>
  </rv>
  <rv s="0">
    <v>https://www.bing.com/financeapi/forcetrigger?t=aa4ytc&amp;q=XASX%3aBHP&amp;form=skydnc</v>
    <v>Learn more on Bing</v>
  </rv>
  <rv s="5">
    <v>en-US</v>
    <v>aa4ytc</v>
    <v>268435456</v>
    <v>1</v>
    <v>Powered by Refinitiv</v>
    <v>11</v>
    <v>BHP GROUP LIMITED (XASX:BHP)</v>
    <v>2</v>
    <v>31</v>
    <v>Finance</v>
    <v>16</v>
    <v>50.21</v>
    <v>36.200000000000003</v>
    <v>0.86660000000000004</v>
    <v>0.08</v>
    <v>1.751E-3</v>
    <v>AUD</v>
    <v>BHP Group Limited is an Australia-based resources company. The Company is a producer of commodities, including iron ore, copper, nickel, potash and metallurgical (steelmaking) coal. It is focused on offering a range of resources, which provides copper for renewable energy; nickel for electric vehicles; potash for sustainable farming, and iron ore and metallurgical coal for the steel needed for global infrastructure and the energy transition. Its segments include Copper, Iron Ore, and Coal. Its Copper segment is engaged in mining of copper, silver, zinc, molybdenum, uranium, and gold. Its Iron Ore segment is engaged in mining of iron ore. Its Coal segment is engaged in mining of metallurgical coal and energy coal. The Company is also focused on operating Olympic Dam, Prominent Hill, and Carrapateena underground copper-gold mines in South Australia. The Company's operations are situated in Australia, Europe, China, Japan, India, South Korea, rest of Asia, North America and South America.</v>
    <v>37908</v>
    <v>Australian Securities Exchange</v>
    <v>XASX</v>
    <v>XASX</v>
    <v>Shop 16 171 Collins St, MELBOURNE, VICTORIA, 3000 AU</v>
    <v>45.88</v>
    <v>Metals &amp; Mining</v>
    <v>Stock</v>
    <v>45187.200934293753</v>
    <v>89</v>
    <v>45.48</v>
    <v>231540000000</v>
    <v>BHP GROUP LIMITED</v>
    <v>BHP GROUP LIMITED</v>
    <v>45.61</v>
    <v>11.87</v>
    <v>45.68</v>
    <v>45.76</v>
    <v>5068740000</v>
    <v>BHP</v>
    <v>BHP GROUP LIMITED (XASX:BHP)</v>
    <v>3548083</v>
    <v>8836080</v>
    <v>1885</v>
  </rv>
  <rv s="2">
    <v>90</v>
  </rv>
  <rv s="0">
    <v>https://www.bing.com/financeapi/forcetrigger?t=a1wzw7&amp;q=XNYS%3aLMT&amp;form=skydnc</v>
    <v>Learn more on Bing</v>
  </rv>
  <rv s="4">
    <v>en-US</v>
    <v>a1wzw7</v>
    <v>268435456</v>
    <v>1</v>
    <v>Powered by Refinitiv</v>
    <v>9</v>
    <v>LOCKHEED MARTIN CORPORATION (XNYS:LMT)</v>
    <v>2</v>
    <v>10</v>
    <v>Finance</v>
    <v>4</v>
    <v>508.1</v>
    <v>381.55</v>
    <v>0.65780000000000005</v>
    <v>-1.84</v>
    <v>2.2170000000000002E-3</v>
    <v>-4.3200000000000001E-3</v>
    <v>0.94</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428.88</v>
    <v>Aerospace &amp; Defense</v>
    <v>Stock</v>
    <v>45184.988111492967</v>
    <v>92</v>
    <v>423.71</v>
    <v>106789100000</v>
    <v>LOCKHEED MARTIN CORPORATION</v>
    <v>LOCKHEED MARTIN CORPORATION</v>
    <v>423.91</v>
    <v>15.566000000000001</v>
    <v>425.89</v>
    <v>424.05</v>
    <v>424.99</v>
    <v>251831500</v>
    <v>LMT</v>
    <v>LOCKHEED MARTIN CORPORATION (XNYS:LMT)</v>
    <v>1681583</v>
    <v>955165</v>
    <v>1994</v>
  </rv>
  <rv s="2">
    <v>93</v>
  </rv>
  <rv s="0">
    <v>https://www.bing.com/financeapi/forcetrigger?t=a1p7zr&amp;q=XNYS%3aCAT&amp;form=skydnc</v>
    <v>Learn more on Bing</v>
  </rv>
  <rv s="4">
    <v>en-US</v>
    <v>a1p7zr</v>
    <v>268435456</v>
    <v>1</v>
    <v>Powered by Refinitiv</v>
    <v>9</v>
    <v>CATERPILLAR INC. (XNYS:CAT)</v>
    <v>2</v>
    <v>10</v>
    <v>Finance</v>
    <v>4</v>
    <v>293.88</v>
    <v>160.6</v>
    <v>1.1168</v>
    <v>-3.41</v>
    <v>-5.0149999999999999E-4</v>
    <v>-1.2068000000000001E-2</v>
    <v>-0.14000000000000001</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281.87</v>
    <v>Machinery, Equipment &amp; Components</v>
    <v>Stock</v>
    <v>45184.999682441405</v>
    <v>95</v>
    <v>277.33</v>
    <v>142406500000</v>
    <v>CATERPILLAR INC.</v>
    <v>CATERPILLAR INC.</v>
    <v>281.87</v>
    <v>17.584700000000002</v>
    <v>282.56</v>
    <v>279.14999999999998</v>
    <v>279.01</v>
    <v>510143100</v>
    <v>CAT</v>
    <v>CATERPILLAR INC. (XNYS:CAT)</v>
    <v>4940871</v>
    <v>2014959</v>
    <v>1986</v>
  </rv>
  <rv s="2">
    <v>96</v>
  </rv>
  <rv s="0">
    <v>https://www.bing.com/financeapi/forcetrigger?t=aa921h&amp;q=XASX%3aRIO&amp;form=skydnc</v>
    <v>Learn more on Bing</v>
  </rv>
  <rv s="5">
    <v>en-US</v>
    <v>aa921h</v>
    <v>268435456</v>
    <v>1</v>
    <v>Powered by Refinitiv</v>
    <v>11</v>
    <v>RIO TINTO LIMITED (XASX:RIO)</v>
    <v>2</v>
    <v>31</v>
    <v>Finance</v>
    <v>16</v>
    <v>128.78</v>
    <v>87.6</v>
    <v>0.53800000000000003</v>
    <v>0.7</v>
    <v>5.8869999999999999E-3</v>
    <v>AUD</v>
    <v>Rio Tinto Limited is an Australia-based mining and metals company. The Company owns and operates open pit and underground mines, mills, refineries, smelters, power stations, and research and service facilities. Its segments includes Iron Ore, Aluminium, Copper, and Minerals. The Iron Ore segment is engaged in iron ore mining, salt, and gypsum production in Western Australia. The Aluminium segment is engaged in bauxite mining; alumina refining; aluminium smelting. The Copper segment is engaged in the mining and refining of copper, gold, silver, molybdenum, and other by-products; exploration activities together with the Simandou iron ore project. The Minerals segment includes businesses with products, such as borates, lithium, and titanium dioxide feedstock together with the Iron Ore Company of Canada (iron ore mining and iron concentrate/pellet production). It also includes diamond mining, sorting, and marketing. It also use its own railways, ports and ships to deliver materials.</v>
    <v>53726</v>
    <v>Australian Securities Exchange</v>
    <v>XASX</v>
    <v>XASX</v>
    <v>Level 7, 360 Collins Street, MELBOURNE, VICTORIA, 3000 AU</v>
    <v>119.79</v>
    <v>Metals &amp; Mining</v>
    <v>Stock</v>
    <v>45187.200924953126</v>
    <v>98</v>
    <v>118.52</v>
    <v>170824800000</v>
    <v>RIO TINTO LIMITED</v>
    <v>RIO TINTO LIMITED</v>
    <v>119.3</v>
    <v>14.69</v>
    <v>118.91</v>
    <v>119.61</v>
    <v>1622315000</v>
    <v>RIO</v>
    <v>RIO TINTO LIMITED (XASX:RIO)</v>
    <v>534578</v>
    <v>1517140</v>
    <v>1959</v>
  </rv>
  <rv s="2">
    <v>99</v>
  </rv>
  <rv s="0">
    <v>https://www.bing.com/financeapi/forcetrigger?t=a1qvjc&amp;q=XNYS%3aDE&amp;form=skydnc</v>
    <v>Learn more on Bing</v>
  </rv>
  <rv s="4">
    <v>en-US</v>
    <v>a1qvjc</v>
    <v>268435456</v>
    <v>1</v>
    <v>Powered by Refinitiv</v>
    <v>9</v>
    <v>DEERE &amp; COMPANY (XNYS:DE)</v>
    <v>2</v>
    <v>10</v>
    <v>Finance</v>
    <v>4</v>
    <v>450</v>
    <v>328.62</v>
    <v>1.0794999999999999</v>
    <v>0.43</v>
    <v>0</v>
    <v>1.0449999999999999E-3</v>
    <v>0</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414.87</v>
    <v>Machinery, Equipment &amp; Components</v>
    <v>Stock</v>
    <v>45184.992635219533</v>
    <v>101</v>
    <v>408.98</v>
    <v>118687900000</v>
    <v>DEERE &amp; COMPANY</v>
    <v>DEERE &amp; COMPANY</v>
    <v>411.79</v>
    <v>12.1708</v>
    <v>411.68</v>
    <v>412.11</v>
    <v>412.11</v>
    <v>288000600</v>
    <v>DE</v>
    <v>DEERE &amp; COMPANY (XNYS:DE)</v>
    <v>1986245</v>
    <v>1585857</v>
    <v>1958</v>
  </rv>
  <rv s="2">
    <v>102</v>
  </rv>
  <rv s="0">
    <v>https://www.bing.com/financeapi/forcetrigger?t=bplczr&amp;q=XMEX%3aKEYN&amp;form=skydnc</v>
    <v>Learn more on Bing</v>
  </rv>
  <rv s="15">
    <v>en-US</v>
    <v>bplczr</v>
    <v>268435456</v>
    <v>1</v>
    <v>Powered by Refinitiv</v>
    <v>35</v>
    <v>KEYENCE CORPORATION (XMEX:KEYN)</v>
    <v>2</v>
    <v>36</v>
    <v>Finance</v>
    <v>16</v>
    <v>8460.7999999999993</v>
    <v>7766</v>
    <v>1.1079000000000001</v>
    <v>360.8</v>
    <v>4.4542999999999999E-2</v>
    <v>MXN</v>
    <v>KEYENCE CORPORATION is a Japan-based manufacturing company mainly engaged in the development, manufacture and sale of automatic controlling equipment, measuring instrument, information equipment and other electronic application equipment, as well as related systems. Its products include sensors, meters, projectors, image processing devices, programmable logic controllers and touch panels, among others. In addition, the Company is also engaged in the real estate, advertising and marketing businesses through its subsidiaries.</v>
    <v>10580</v>
    <v>Mexican Stock Exchange</v>
    <v>XMEX</v>
    <v>XMEX</v>
    <v>1-3-14, Higashi-Nakajima, Higashiyodogawa-ku, OSAKA-SHI, OSAKA-FU, 533-8555 JP</v>
    <v>8460.7999999999993</v>
    <v>Machinery, Equipment &amp; Components</v>
    <v>Stock</v>
    <v>45085.829826388886</v>
    <v>104</v>
    <v>8460.7999999999993</v>
    <v>16878610000000</v>
    <v>KEYENCE CORPORATION</v>
    <v>KEYENCE CORPORATION</v>
    <v>8460.7999999999993</v>
    <v>8100</v>
    <v>8460.7999999999993</v>
    <v>243207700</v>
    <v>KEYN</v>
    <v>KEYENCE CORPORATION (XMEX:KEYN)</v>
    <v>5</v>
    <v>627890</v>
    <v>1974</v>
  </rv>
  <rv s="2">
    <v>105</v>
  </rv>
  <rv s="16">
    <v>en-US</v>
    <v>c7g9dm</v>
    <v>268435456</v>
    <v>1</v>
    <v>Powered by Refinitiv</v>
    <v>37</v>
    <v>Dr Ing hc F Porsche AG (XFRA:P911)</v>
    <v>38</v>
    <v>39</v>
    <v>Finance</v>
    <v>18</v>
    <v>0.91800000000000004</v>
    <v>1.9</v>
    <v>1.9518999999999998E-2</v>
    <v>EUR</v>
    <v>Dr Ing hc F Porsche AG (Porsche AG) is a Germany-based luxury automotive manufacturer. The Company sells cars in more than 120 countries worldwide across a network of approximately 900 dealerships and retail venues. In addition to its core product portfolio, Porsche AG offers vehicle leasing and financing, flexible mobility solutions and various aftersales products and services. Porsche AG operates as a subsidiary of Porsche Holding Stuttgart GmbH.</v>
    <v>38108</v>
    <v>Deutsche Boerse AG</v>
    <v>XFRA</v>
    <v>XFRA</v>
    <v>Porscheplatz 1, STUTTGART, BADEN-WUERTTEMBERG, 70435 DE</v>
    <v>99.24</v>
    <v>Automobiles &amp; Auto Parts</v>
    <v>Stock</v>
    <v>45184.836805555555</v>
    <v>96.86</v>
    <v>45140050000</v>
    <v>Dr Ing hc F Porsche AG</v>
    <v>Dr Ing hc F Porsche AG</v>
    <v>97.36</v>
    <v>17.02</v>
    <v>97.34</v>
    <v>99.24</v>
    <v>455500000</v>
    <v>P911</v>
    <v>Dr Ing hc F Porsche AG (XFRA:P911)</v>
    <v>1615</v>
    <v>380030</v>
    <v>2009</v>
  </rv>
  <rv s="2">
    <v>107</v>
  </rv>
  <rv s="0">
    <v>https://www.bing.com/financeapi/forcetrigger?t=a1o4ec&amp;q=XNYS%3aBA&amp;form=skydnc</v>
    <v>Learn more on Bing</v>
  </rv>
  <rv s="1">
    <v>en-US</v>
    <v>a1o4ec</v>
    <v>268435456</v>
    <v>1</v>
    <v>Powered by Refinitiv</v>
    <v>0</v>
    <v>THE BOEING COMPANY (XNYS:BA)</v>
    <v>2</v>
    <v>3</v>
    <v>Finance</v>
    <v>4</v>
    <v>243.1</v>
    <v>120.99</v>
    <v>1.4356</v>
    <v>-0.94</v>
    <v>8.6489999999999994E-4</v>
    <v>-4.4970000000000001E-3</v>
    <v>0.18</v>
    <v>USD</v>
    <v>The Boeing Company is an aerospace company. The Company's segments include Commercial Airplanes (BCA), Defense, Space &amp; Security (BDS), Global Services (BGS) and Boeing Capital (BCC). Its BCA segment develops, produces and markets commercial jet aircraft to the commercial airline industry worldwide. Its commercial jet aircraft in production include the 737 narrow-body model and the 767, 777 and 787 wide-body models. Its BDS segment is engaged in the research, development, production and modification of manned and unmanned military aircraft and weapons systems. Its BGS segment offers aerospace platforms and systems with a range of products and services, including supply chain and logistics management, engineering, maintenance and modifications, upgrades and conversions, spare parts, pilot and others. Its BCC segment's portfolio consists of equipment under operating leases, sales-type/finance leases, notes and other receivables, assets held for sale or re-lease and investments.</v>
    <v>156000</v>
    <v>New York Stock Exchange</v>
    <v>XNYS</v>
    <v>XNYS</v>
    <v>929 Long Bridge Drive, ARLINGTON, VA, 22202 US</v>
    <v>209.83</v>
    <v>Aerospace &amp; Defense</v>
    <v>Stock</v>
    <v>45184.999819235934</v>
    <v>109</v>
    <v>206.88</v>
    <v>125532700000</v>
    <v>THE BOEING COMPANY</v>
    <v>THE BOEING COMPANY</v>
    <v>209.28</v>
    <v>209.05</v>
    <v>208.11</v>
    <v>208.29</v>
    <v>603203600</v>
    <v>BA</v>
    <v>THE BOEING COMPANY (XNYS:BA)</v>
    <v>4670575</v>
    <v>4330536</v>
    <v>1934</v>
  </rv>
  <rv s="2">
    <v>110</v>
  </rv>
  <rv s="0">
    <v>http://en.wikipedia.org/wiki/Airbus</v>
    <v>Wikipedia</v>
  </rv>
  <rv s="9">
    <v>33</v>
    <v>112</v>
  </rv>
  <rv s="10">
    <v>24</v>
    <v>https://www.bing.com/th?id=AMMS_abaa60abfe41f3cc31a73bc766832b19&amp;qlt=95</v>
    <v>113</v>
    <v>0</v>
    <v>https://www.bing.com/images/search?form=xlimg&amp;q=airbus</v>
    <v>Image of Airbus SE</v>
  </rv>
  <rv s="0">
    <v>https://www.bing.com/financeapi/forcetrigger?t=amfqvh&amp;q=BMEX%3aAIR&amp;form=skydnc</v>
    <v>Learn more on Bing</v>
  </rv>
  <rv s="17">
    <v>en-US</v>
    <v>amfqvh</v>
    <v>268435456</v>
    <v>1</v>
    <v>Powered by Refinitiv</v>
    <v>40</v>
    <v>Airbus SE (BMEX:AIR)</v>
    <v>22</v>
    <v>41</v>
    <v>Finance</v>
    <v>18</v>
    <v>138.5</v>
    <v>86.6</v>
    <v>1.6829000000000001</v>
    <v>0.54</v>
    <v>4.1279999999999997E-3</v>
    <v>EUR</v>
    <v>Airbus SE, formerly Airbus Group SE, is a company based in the Netherlands that is active in the aerospace and defense industry. The Company operates through three segments: Airbus, Airbus Helicopters and Airbus Defence and Space. The Airbus segment focuses on the development, manufacturing, marketing and sale of commercial jet aircraft and aircraft components, as well as on aircraft conversion and related services. The Airbus Helicopters segment specializes in the development, manufacturing, marketing and sale of civil and military helicopters, as well as on the provision of helicopter related services. The Airbus Defence and Space segment produces military combat aircraft and training aircraft, provides defense electronics and global security market solutions, and manufacturers and markets missiles.</v>
    <v>141799</v>
    <v>Bolsas y Mercados Espanoles</v>
    <v>BMEX</v>
    <v>BMEX</v>
    <v>Mendelweg 30, LEIDEN, ZUID-HOLLAND, 2333 CS NL</v>
    <v>132.28</v>
    <v>114</v>
    <v>Aerospace &amp; Defense</v>
    <v>Stock</v>
    <v>45184.667893518519</v>
    <v>115</v>
    <v>130.82</v>
    <v>103794800000</v>
    <v>Airbus SE</v>
    <v>Airbus SE</v>
    <v>131.6</v>
    <v>26.6951</v>
    <v>130.80000000000001</v>
    <v>131.34</v>
    <v>790395600</v>
    <v>AIR</v>
    <v>Airbus SE (BMEX:AIR)</v>
    <v>5819</v>
    <v>995790</v>
    <v>1998</v>
  </rv>
  <rv s="2">
    <v>116</v>
  </rv>
  <rv s="0">
    <v>https://www.bing.com/financeapi/forcetrigger?t=afnpsm&amp;q=XFRA%3aVOW&amp;form=skydnc</v>
    <v>Learn more on Bing</v>
  </rv>
  <rv s="5">
    <v>en-US</v>
    <v>afnpsm</v>
    <v>268435456</v>
    <v>1</v>
    <v>Powered by Refinitiv</v>
    <v>11</v>
    <v>Volkswagen AG (XFRA:VOW)</v>
    <v>2</v>
    <v>42</v>
    <v>Finance</v>
    <v>18</v>
    <v>365</v>
    <v>99</v>
    <v>1.375</v>
    <v>-0.15</v>
    <v>-1.1999999999999999E-3</v>
    <v>EUR</v>
    <v>Volkswagen AG is a Germany-based Company, which manufactures and sells vehicles. The Company operates through four segments: Passenger Cars, which covers the development of vehicles and engines, the production and sale of passenger cars, and the corresponding genuine parts business; Commercial vehicles, which comprises the development, production and sale of light commercial vehicles, trucks and buses, the genuine parts business and related services; Power Engineering, which consists of the development and production of diesel engines, turbo compressors, industrial turbines and chemical reactor systems, the production of gear units, propulsion components and testing systems, and Financial Services, which comprises dealer and customer financing, leasing, banking and insurance activities, fleet management and mobility services. It's brand portfolio includes Volkswagen, Audi, SEAT, SKODA, Bentley, Bugatti, Lamborghini, Porsche, Ducati, Volkswagen Commercial Vehicles, Scania and MAN.</v>
    <v>673880</v>
    <v>Deutsche Boerse AG</v>
    <v>XFRA</v>
    <v>XFRA</v>
    <v>Berliner Ring 2, WOLFSBURG, NIEDERSACHSEN, 38440 DE</v>
    <v>125.85</v>
    <v>Automobiles &amp; Auto Parts</v>
    <v>Stock</v>
    <v>45184.836805555555</v>
    <v>118</v>
    <v>124.8</v>
    <v>59170350000</v>
    <v>Volkswagen AG</v>
    <v>Volkswagen AG</v>
    <v>125</v>
    <v>5.22</v>
    <v>124.95</v>
    <v>124.8</v>
    <v>501295300</v>
    <v>VOW</v>
    <v>Volkswagen AG (XFRA:VOW)</v>
    <v>70</v>
    <v>1137480</v>
    <v>1961</v>
  </rv>
  <rv s="2">
    <v>119</v>
  </rv>
  <rv s="0">
    <v>https://www.bing.com/financeapi/forcetrigger?t=aftpzr&amp;q=XETR%3aSIE&amp;form=skydnc</v>
    <v>Learn more on Bing</v>
  </rv>
  <rv s="5">
    <v>en-US</v>
    <v>aftpzr</v>
    <v>268435456</v>
    <v>1</v>
    <v>Powered by Refinitiv</v>
    <v>11</v>
    <v>Siemens AG (XETR:SIE)</v>
    <v>2</v>
    <v>42</v>
    <v>Finance</v>
    <v>18</v>
    <v>167</v>
    <v>95.07</v>
    <v>1.1577999999999999</v>
    <v>1.72</v>
    <v>1.2612000000000002E-2</v>
    <v>EUR</v>
    <v>Siemens AG is a Germany-based technology company focused on industry, infrastructure, transport, healthcare. It operates through following segments: Digital Industries, which offer products and system solutions for automation used in discrete and process industries; Smart Infrastructure, which supplies and connects energy systems and building technologies; Mobility, which combines all businesses in the area of passenger and freight transportation; Healthcare, which supplies technology to the healthcare industry and engages in diagnostic imaging and laboratory diagnostics; Financial Services (SFS), which offers leasing solutions and equipment, project and structured financing in the form of debt and equity investments.</v>
    <v>317000</v>
    <v>Xetra</v>
    <v>XETR</v>
    <v>XETR</v>
    <v>Werner-von-Siemens-Strasse 1, MUENCHEN, BAYERN, 80333 DE</v>
    <v>139.97999999999999</v>
    <v>Software &amp; IT Services</v>
    <v>Stock</v>
    <v>45184.770833333336</v>
    <v>121</v>
    <v>138.02000000000001</v>
    <v>110480000000</v>
    <v>Siemens AG</v>
    <v>Siemens AG</v>
    <v>138.58000000000001</v>
    <v>12.28</v>
    <v>136.38</v>
    <v>138.1</v>
    <v>800000000</v>
    <v>SIE</v>
    <v>Siemens AG (XETR:SIE)</v>
    <v>5325642</v>
    <v>1562020</v>
    <v>1996</v>
  </rv>
  <rv s="2">
    <v>122</v>
  </rv>
  <rv s="0">
    <v>https://www.bing.com/financeapi/forcetrigger?t=aaxkh7&amp;q=XTSE%3aCNR&amp;form=skydnc</v>
    <v>Learn more on Bing</v>
  </rv>
  <rv s="4">
    <v>en-US</v>
    <v>aaxkh7</v>
    <v>268435456</v>
    <v>1</v>
    <v>Powered by Refinitiv</v>
    <v>9</v>
    <v>Canadian National Railway Company (XTSE:CNR)</v>
    <v>2</v>
    <v>43</v>
    <v>Finance</v>
    <v>44</v>
    <v>175.39</v>
    <v>144.71</v>
    <v>0.68969999999999998</v>
    <v>1.32</v>
    <v>0</v>
    <v>8.4530000000000004E-3</v>
    <v>0</v>
    <v>CAD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25178</v>
    <v>Toronto Stock Exchange</v>
    <v>XTSE</v>
    <v>XTSE</v>
    <v>935 de la Gauchetiere Street West, MONTREAL, QC, H3B 2M9 CA</v>
    <v>157.80000000000001</v>
    <v>Freight &amp; Logistics Services</v>
    <v>Stock</v>
    <v>45184.848136574074</v>
    <v>124</v>
    <v>155.44999999999999</v>
    <v>103358500000</v>
    <v>Canadian National Railway Company</v>
    <v>Canadian National Railway Company</v>
    <v>155.88999999999999</v>
    <v>20.010000000000002</v>
    <v>156.16</v>
    <v>157.47999999999999</v>
    <v>157.47999999999999</v>
    <v>655600000</v>
    <v>CNR</v>
    <v>Canadian National Railway Company (XTSE:CNR)</v>
    <v>4443737</v>
    <v>1836180</v>
    <v>1995</v>
  </rv>
  <rv s="2">
    <v>125</v>
  </rv>
  <rv s="0">
    <v>https://www.bing.com/financeapi/forcetrigger?t=aea5k2&amp;q=XPAR%3aSU&amp;form=skydnc</v>
    <v>Learn more on Bing</v>
  </rv>
  <rv s="18">
    <v>en-US</v>
    <v>aea5k2</v>
    <v>268435456</v>
    <v>1</v>
    <v>Powered by Refinitiv</v>
    <v>45</v>
    <v>Schneider Electric SE (XPAR:SU)</v>
    <v>2</v>
    <v>46</v>
    <v>Finance</v>
    <v>18</v>
    <v>167.98</v>
    <v>111.14</v>
    <v>0.96860000000000002</v>
    <v>1.66</v>
    <v>1.0656000000000001E-2</v>
    <v>EUR</v>
    <v>Schneider Electric SE is a France-based company that provides energy-related solutions globally. It operates through two segments: Energy Management and Industrial Automation. Energy Management includes the subsegments Low Voltage, Medium Voltage and Secure Power. Low Voltage targets residential and commercial buildings, spanning across industries, infrastructures and data centers offering protection functions, power monitoring and control, power meters and electrical enclosures, among others. Medium Voltage provides products and software for the integrated management of mission-critical infrastructure, advanced grid solutions and asset performance management, among others. Secure Power specializes in critical power products and solutions for data centers and networks where power continuity and quality are essential. Industrial Automation provides comprehensive solutions for the automation and control of machines, manufacturing plants and industrial sites.</v>
    <v>162339</v>
    <v>Euronext Paris</v>
    <v>XPAR</v>
    <v>XPAR</v>
    <v>35 rue Joseph Monier, RUEIL-MALMAISON, ILE-DE-FRANCE, 92500 FR</v>
    <v>158.44</v>
    <v>Machinery, Equipment &amp; Components</v>
    <v>Stock</v>
    <v>45184.666666666664</v>
    <v>127</v>
    <v>157.06</v>
    <v>89236380000</v>
    <v>Schneider Electric SE</v>
    <v>Schneider Electric SE</v>
    <v>157.88</v>
    <v>22.151599999999998</v>
    <v>155.78</v>
    <v>157.44</v>
    <v>572835900</v>
    <v>SU</v>
    <v>Schneider Electric SE (XPAR:SU)</v>
    <v>1997743</v>
    <v>845880</v>
  </rv>
  <rv s="2">
    <v>128</v>
  </rv>
  <rv s="0">
    <v>https://www.bing.com/financeapi/forcetrigger?t=a1xroc&amp;q=XNYS%3aMMM&amp;form=skydnc</v>
    <v>Learn more on Bing</v>
  </rv>
  <rv s="4">
    <v>en-US</v>
    <v>a1xroc</v>
    <v>268435456</v>
    <v>1</v>
    <v>Powered by Refinitiv</v>
    <v>9</v>
    <v>3M COMPANY (XNYS:MMM)</v>
    <v>2</v>
    <v>10</v>
    <v>Finance</v>
    <v>4</v>
    <v>133.91</v>
    <v>92.38</v>
    <v>0.97119999999999995</v>
    <v>-1.26</v>
    <v>4.9479999999999999E-4</v>
    <v>-1.2314E-2</v>
    <v>0.05</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102.41</v>
    <v>Consumer Goods Conglomerates</v>
    <v>Stock</v>
    <v>45184.999673471873</v>
    <v>130</v>
    <v>100.65</v>
    <v>55784360000</v>
    <v>3M COMPANY</v>
    <v>3M COMPANY</v>
    <v>101.89</v>
    <v>10.8056</v>
    <v>102.32</v>
    <v>101.06</v>
    <v>101.11</v>
    <v>551992400</v>
    <v>MMM</v>
    <v>3M COMPANY (XNYS:MMM)</v>
    <v>6002352</v>
    <v>3547968</v>
    <v>1929</v>
  </rv>
  <rv s="2">
    <v>131</v>
  </rv>
  <rv s="0">
    <v>https://www.bing.com/financeapi/forcetrigger?t=a1yngh&amp;q=XNYS%3aNOC&amp;form=skydnc</v>
    <v>Learn more on Bing</v>
  </rv>
  <rv s="4">
    <v>en-US</v>
    <v>a1yngh</v>
    <v>268435456</v>
    <v>1</v>
    <v>Powered by Refinitiv</v>
    <v>9</v>
    <v>NORTHROP GRUMMAN CORPORATION (XNYS:NOC)</v>
    <v>2</v>
    <v>10</v>
    <v>Finance</v>
    <v>4</v>
    <v>556.27</v>
    <v>416.71</v>
    <v>0.5151</v>
    <v>1.17</v>
    <v>-1.1299999999999999E-3</v>
    <v>2.7060000000000001E-3</v>
    <v>-0.49</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2980 Fairview Park Drive, FALLS CHURCH, VA, 22042 US</v>
    <v>435.74</v>
    <v>Aerospace &amp; Defense</v>
    <v>Stock</v>
    <v>45184.994811793753</v>
    <v>133</v>
    <v>431.47</v>
    <v>65586910000</v>
    <v>NORTHROP GRUMMAN CORPORATION</v>
    <v>NORTHROP GRUMMAN CORPORATION</v>
    <v>432.46</v>
    <v>14.3302</v>
    <v>432.32</v>
    <v>433.49</v>
    <v>433</v>
    <v>151299700</v>
    <v>NOC</v>
    <v>NORTHROP GRUMMAN CORPORATION (XNYS:NOC)</v>
    <v>1034233</v>
    <v>582142</v>
    <v>2010</v>
  </rv>
  <rv s="2">
    <v>134</v>
  </rv>
  <rv s="0">
    <v>https://www.bing.com/financeapi/forcetrigger?t=a1tr1h&amp;q=XNYS%3aGE&amp;form=skydnc</v>
    <v>Learn more on Bing</v>
  </rv>
  <rv s="4">
    <v>en-US</v>
    <v>a1tr1h</v>
    <v>268435456</v>
    <v>1</v>
    <v>Powered by Refinitiv</v>
    <v>9</v>
    <v>GENERAL ELECTRIC COMPANY (XNYS:GE)</v>
    <v>2</v>
    <v>10</v>
    <v>Finance</v>
    <v>4</v>
    <v>117.96</v>
    <v>48.287399999999998</v>
    <v>1.3015000000000001</v>
    <v>-0.16</v>
    <v>0</v>
    <v>-1.3830000000000001E-3</v>
    <v>0</v>
    <v>USD</v>
    <v>General Electric Company (GE) is a high-tech industrial company. The Company operates through three segments: Aerospace, Renewable Energy, and Power. Its Aerospace segment designs and produces commercial and military aircraft engines, integrated engine components, electric power, and mechanical aircraft systems. This segment also provides aftermarket services to support its products. Under Renewable Energy segment, its portfolio of business units includes onshore and offshore wind, blade manufacturing, grid solutions, hydro, storage, hybrid renewables and digital services offerings. Under Power segment its products and technologies harness resources, such as oil, gas, fossil, diesel and nuclear to produce electric power and include gas and steam turbines, full balance of plant, upgrade and service solutions, as well as data-leveraging software. Its Power segment is organized into gas power, steam power and power conversion, nuclear and other.</v>
    <v>172000</v>
    <v>New York Stock Exchange</v>
    <v>XNYS</v>
    <v>XNYS</v>
    <v>One Financial Center, Suite 3700, BOSTON, MA, 02111 US</v>
    <v>115.91</v>
    <v>Consumer Goods Conglomerates</v>
    <v>Stock</v>
    <v>45184.996679120311</v>
    <v>136</v>
    <v>114.2</v>
    <v>125696800000</v>
    <v>GENERAL ELECTRIC COMPANY</v>
    <v>GENERAL ELECTRIC COMPANY</v>
    <v>115.42</v>
    <v>13.857699999999999</v>
    <v>115.65</v>
    <v>115.49</v>
    <v>115.49</v>
    <v>1088378000</v>
    <v>GE</v>
    <v>GENERAL ELECTRIC COMPANY (XNYS:GE)</v>
    <v>6733494</v>
    <v>3726004</v>
    <v>1892</v>
  </rv>
  <rv s="2">
    <v>137</v>
  </rv>
  <rv s="0">
    <v>https://www.bing.com/financeapi/forcetrigger?t=ae7bjc&amp;q=XPAR%3aAI&amp;form=skydnc</v>
    <v>Learn more on Bing</v>
  </rv>
  <rv s="5">
    <v>en-US</v>
    <v>ae7bjc</v>
    <v>268435456</v>
    <v>1</v>
    <v>Powered by Refinitiv</v>
    <v>11</v>
    <v>L'Air Liquide Societe Anonyme pour l'Etude et l'Exploitation des Procedes Georges Claude SA (XPAR:AI)</v>
    <v>2</v>
    <v>42</v>
    <v>Finance</v>
    <v>18</v>
    <v>168.48</v>
    <v>114.44</v>
    <v>0.63519999999999999</v>
    <v>2.06</v>
    <v>1.2410000000000001E-2</v>
    <v>EUR</v>
    <v>L'Air Liquide Societe Anonyme pour l'Etude et l'Exploitation des Procedes Georges Claude SA, formerly Air Liquide SA, is a France-based gas company, which provides gases-related technologies and services. It operates through three segments: Gas &amp; Services, Engineering &amp; Construction and Global Markets &amp; Technologies. Gas &amp; Services is responsible for operations management and performance monitoring. Engineering &amp; Construction designs, develops and builds industrial gas production plants for the Group and third parties as well as designs and manufactures plants in the traditional, renewable and alternative energy sectors. Global Markets &amp; Technologies focuses on new markets which require a global approach, drawing on science, technologies, development models, and usages related to digital transformation. The Company assist across the world many industries, such as aeronautics, automotive, beverage, chemicals, construction, electronics manufacturing, food and glass, among others.</v>
    <v>67100</v>
    <v>Euronext Paris</v>
    <v>XPAR</v>
    <v>XPAR</v>
    <v>75 Quai D Orsay, Paris Cedex 07, PARIS, ILE-DE-FRANCE, 75321 FR</v>
    <v>168.46</v>
    <v>Chemicals</v>
    <v>Stock</v>
    <v>45184.666666666664</v>
    <v>139</v>
    <v>167.26</v>
    <v>88032240000</v>
    <v>L'Air Liquide Societe Anonyme pour l'Etude et l'Exploitation des Procedes Georges Claude SA</v>
    <v>L'Air Liquide Societe Anonyme pour l'Etude et l'Exploitation des Procedes Georges Claude SA</v>
    <v>167.46</v>
    <v>27.623699999999999</v>
    <v>166</v>
    <v>168.06</v>
    <v>523814300</v>
    <v>AI</v>
    <v>L'Air Liquide Societe Anonyme pour l'Etude et l'Exploitation des Procedes Georges Claude SA (XPAR:AI)</v>
    <v>1760113</v>
    <v>685150</v>
    <v>1955</v>
  </rv>
  <rv s="2">
    <v>140</v>
  </rv>
  <rv s="0">
    <v>https://www.bing.com/financeapi/forcetrigger?t=a256im&amp;q=XNYS%3aVALE&amp;form=skydnc</v>
    <v>Learn more on Bing</v>
  </rv>
  <rv s="4">
    <v>en-US</v>
    <v>a256im</v>
    <v>268435456</v>
    <v>1</v>
    <v>Powered by Refinitiv</v>
    <v>9</v>
    <v>Vale SA (XNYS:VALE)</v>
    <v>2</v>
    <v>10</v>
    <v>Finance</v>
    <v>4</v>
    <v>19.309999999999999</v>
    <v>12.22</v>
    <v>0.9002</v>
    <v>-0.08</v>
    <v>-4.888E-3</v>
    <v>-5.5560000000000002E-3</v>
    <v>-7.0000000000000007E-2</v>
    <v>USD</v>
    <v>Vale SA, formerly Companhia Vale do Rio Doce, is a Brazil-based metal and mining company which is primarily engaged in producing iron ore and nickel. The Company also produces iron ore pellets, copper, platinum group metals (PGMs), gold, silver and cobalt. Vale is engaged in greenfield mineral exploration in five countries and operates logistics systems in Brazil and other regions in the world, including railroads, maritime terminals and ports, which are integrated with mining operations. In addition, Vale has distribution centers to support the delivery of iron ore worldwide. Vale has numerous subsidiaries, including Vale Logistica Uruguay SA, Vale Holdings BV, Vale Overseas Ltd. The Company’s operations abroad cover approximately 30 countries.</v>
    <v>64516</v>
    <v>New York Stock Exchange</v>
    <v>XNYS</v>
    <v>XNYS</v>
    <v>Pr Botafogo 00186 Sal 1101 Sal 1601 Sal 1701 Sal 1801, Botafogo, RIO DE JANEIRO, RIO DE JANEIRO, 22.250-145 BR</v>
    <v>14.593299999999999</v>
    <v>Metals &amp; Mining</v>
    <v>Stock</v>
    <v>45184.997970902346</v>
    <v>142</v>
    <v>14.27</v>
    <v>64862950000</v>
    <v>Vale SA</v>
    <v>Vale SA</v>
    <v>14.59</v>
    <v>5.4703999999999997</v>
    <v>14.4</v>
    <v>14.32</v>
    <v>14.25</v>
    <v>4539008000</v>
    <v>VALE</v>
    <v>Vale SA (XNYS:VALE)</v>
    <v>18508070</v>
    <v>18705135</v>
    <v>1943</v>
  </rv>
  <rv s="2">
    <v>143</v>
  </rv>
  <rv s="0">
    <v>https://www.bing.com/financeapi/forcetrigger?t=a22xk2&amp;q=XNYS%3aSHW&amp;form=skydnc</v>
    <v>Learn more on Bing</v>
  </rv>
  <rv s="4">
    <v>en-US</v>
    <v>a22xk2</v>
    <v>268435456</v>
    <v>1</v>
    <v>Powered by Refinitiv</v>
    <v>9</v>
    <v>THE SHERWIN-WILLIAMS COMPANY (XNYS:SHW)</v>
    <v>2</v>
    <v>10</v>
    <v>Finance</v>
    <v>4</v>
    <v>283.8</v>
    <v>195.24</v>
    <v>1.1002000000000001</v>
    <v>-6.44</v>
    <v>-6.2300000000000003E-3</v>
    <v>-2.4024E-2</v>
    <v>-1.63</v>
    <v>USD</v>
    <v>The Sherwin-Williams Company is engaged in the development, manufacture, distribution and sale of paint, coatings, and related products to professional, industrial, commercial, and retail customers. The Company's Paint Stores Group segment sells a range of architectural paints, coatings, and related products through dealers, home centers, distributors, hardware stores and other retailers. The Consumer Brands Group segment supplies a portfolio of branded and private-label stains, varnishes, industrial products, wood finishes products, wood preservatives, applicators, corrosion inhibitors, aerosols, caulks and adhesives to retailers and distributors throughout North America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267.89999999999998</v>
    <v>Chemicals</v>
    <v>Stock</v>
    <v>45184.958333344533</v>
    <v>145</v>
    <v>260.74</v>
    <v>67277790000</v>
    <v>THE SHERWIN-WILLIAMS COMPANY</v>
    <v>THE SHERWIN-WILLIAMS COMPANY</v>
    <v>267.89999999999998</v>
    <v>29.751899999999999</v>
    <v>268.07</v>
    <v>261.63</v>
    <v>260</v>
    <v>257148600</v>
    <v>SHW</v>
    <v>THE SHERWIN-WILLIAMS COMPANY (XNYS:SHW)</v>
    <v>2620142</v>
    <v>1256801</v>
    <v>1884</v>
  </rv>
  <rv s="2">
    <v>146</v>
  </rv>
  <rv s="0">
    <v>https://www.bing.com/financeapi/forcetrigger?t=c594gh&amp;q=BVMF%3aGLEN34&amp;form=skydnc</v>
    <v>Learn more on Bing</v>
  </rv>
  <rv s="19">
    <v>en-US</v>
    <v>c594gh</v>
    <v>268435456</v>
    <v>1</v>
    <v>Powered by Refinitiv</v>
    <v>47</v>
    <v>GLENCORE PLC (BVMF:GLEN34)</v>
    <v>2</v>
    <v>48</v>
    <v>Finance</v>
    <v>8</v>
    <v>1.8139000000000001</v>
    <v>BRL</v>
    <v>Glencore PLC is a Switzerland-based producer and marketer of natural resources. The Company produces and markets a diverse range of metals and minerals - such as copper, cobalt, zinc, nickel and ferroalloys - and markets aluminium/alumina and iron ore from third parties. The Company is a producer and marketer of coal, with mines in Australia, Africa and South America - and a marketer of crude oil, refined products and natural gas. The Company physically source commodities and products from its global supplier base - and sell them to customers all over the world, transporting commodities by sea, rail and truck, storing, processing, and delivering them. The Company is also involved in the recycling of copper and precious metals.</v>
    <v>81706</v>
    <v>B3 - Brazil Stock Exchange</v>
    <v>BVMF</v>
    <v>BVMF</v>
    <v>Baarermattstrasse 3, P.O. Box 1363, BAAR, ZUG, 6341 CH</v>
    <v>Metals &amp; Mining</v>
    <v>Stock</v>
    <v>1-01-01T10:25:11.0000000</v>
    <v>148</v>
    <v>56966160000</v>
    <v>GLENCORE PLC</v>
    <v>GLENCORE PLC</v>
    <v>58.93</v>
    <v>12358690000</v>
    <v>GLEN34</v>
    <v>GLENCORE PLC (BVMF:GLEN34)</v>
    <v>27924390</v>
    <v>2011</v>
  </rv>
  <rv s="2">
    <v>149</v>
  </rv>
  <rv s="0">
    <v>https://www.bing.com/financeapi/forcetrigger?t=a25xjc&amp;q=XNYS%3aWM&amp;form=skydnc</v>
    <v>Learn more on Bing</v>
  </rv>
  <rv s="4">
    <v>en-US</v>
    <v>a25xjc</v>
    <v>268435456</v>
    <v>1</v>
    <v>Powered by Refinitiv</v>
    <v>9</v>
    <v>WASTE MANAGEMENT, INC. (XNYS:WM)</v>
    <v>2</v>
    <v>10</v>
    <v>Finance</v>
    <v>4</v>
    <v>173.71</v>
    <v>148.31</v>
    <v>0.71840000000000004</v>
    <v>0.13</v>
    <v>0</v>
    <v>8.1070000000000003E-4</v>
    <v>0</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161.94999999999999</v>
    <v>Professional &amp; Commercial Services</v>
    <v>Stock</v>
    <v>45184.991777950781</v>
    <v>151</v>
    <v>160.37</v>
    <v>65003940000</v>
    <v>WASTE MANAGEMENT, INC.</v>
    <v>WASTE MANAGEMENT, INC.</v>
    <v>160.5</v>
    <v>28.803999999999998</v>
    <v>160.35</v>
    <v>160.47999999999999</v>
    <v>160.47999999999999</v>
    <v>405059400</v>
    <v>WM</v>
    <v>WASTE MANAGEMENT, INC. (XNYS:WM)</v>
    <v>3162784</v>
    <v>1227606</v>
    <v>1995</v>
  </rv>
  <rv s="2">
    <v>152</v>
  </rv>
  <rv s="0">
    <v>https://www.bing.com/financeapi/forcetrigger?t=a1qga2&amp;q=XNAS%3aCSX&amp;form=skydnc</v>
    <v>Learn more on Bing</v>
  </rv>
  <rv s="4">
    <v>en-US</v>
    <v>a1qga2</v>
    <v>268435456</v>
    <v>1</v>
    <v>Powered by Refinitiv</v>
    <v>9</v>
    <v>CSX Corporation (XNAS:CSX)</v>
    <v>2</v>
    <v>10</v>
    <v>Finance</v>
    <v>4</v>
    <v>34.380000000000003</v>
    <v>25.8</v>
    <v>1.2172000000000001</v>
    <v>-0.19</v>
    <v>8.1040000000000001E-3</v>
    <v>-6.1209999999999997E-3</v>
    <v>0.25</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It categorizes its products into primary lines of business such as merchandise, intermodal, coal and trucking. Its intermodal business links customers to railroads through trucks and terminals. Its merchandise business consists of shipments in markets, such as agricultural and food products, automotive, forest products, metals and equipment, and fertilizers. It transports domestic coal, coke and iron ore to electricity-generating power plants, steel manufacturers and industrial plants, as well as export coal to deep-water port facilities. Its principal operating subsidiary, CSX Transportation, Inc., provides an important link to the transportation supply chain through its route-mile rail.</v>
    <v>22700</v>
    <v>Nasdaq Stock Market</v>
    <v>XNAS</v>
    <v>XNAS</v>
    <v>500 Water Street, 15th Floor, JACKSONVILLE, FL, 32202 US</v>
    <v>31.2</v>
    <v>Freight &amp; Logistics Services</v>
    <v>Stock</v>
    <v>45184.931732626559</v>
    <v>154</v>
    <v>30.68</v>
    <v>61895280000</v>
    <v>CSX Corporation</v>
    <v>CSX Corporation</v>
    <v>31.05</v>
    <v>15.651400000000001</v>
    <v>31.04</v>
    <v>30.85</v>
    <v>31.1</v>
    <v>2006330000</v>
    <v>CSX</v>
    <v>CSX Corporation (XNAS:CSX)</v>
    <v>25501239</v>
    <v>12244453</v>
    <v>1978</v>
  </rv>
  <rv s="2">
    <v>155</v>
  </rv>
  <rv s="0">
    <v>https://www.bing.com/financeapi/forcetrigger?t=a1tppr&amp;q=XNYS%3aGD&amp;form=skydnc</v>
    <v>Learn more on Bing</v>
  </rv>
  <rv s="4">
    <v>en-US</v>
    <v>a1tppr</v>
    <v>268435456</v>
    <v>1</v>
    <v>Powered by Refinitiv</v>
    <v>9</v>
    <v>GENERAL DYNAMICS CORPORATION (XNYS:GD)</v>
    <v>2</v>
    <v>10</v>
    <v>Finance</v>
    <v>4</v>
    <v>256.86</v>
    <v>202.35</v>
    <v>0.83009999999999995</v>
    <v>2.59</v>
    <v>-2.232E-4</v>
    <v>1.1695000000000001E-2</v>
    <v>-0.05</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225.09</v>
    <v>Aerospace &amp; Defense</v>
    <v>Stock</v>
    <v>45184.978977765626</v>
    <v>157</v>
    <v>220.52500000000001</v>
    <v>61175190000</v>
    <v>GENERAL DYNAMICS CORPORATION</v>
    <v>GENERAL DYNAMICS CORPORATION</v>
    <v>220.71</v>
    <v>18.187999999999999</v>
    <v>221.46</v>
    <v>224.05</v>
    <v>224</v>
    <v>273042600</v>
    <v>GD</v>
    <v>GENERAL DYNAMICS CORPORATION (XNYS:GD)</v>
    <v>1829031</v>
    <v>908104</v>
    <v>1952</v>
  </rv>
  <rv s="2">
    <v>158</v>
  </rv>
  <rv s="0">
    <v>https://www.bing.com/financeapi/forcetrigger?t=amw29c&amp;q=XSTO%3aABB&amp;form=skydnc</v>
    <v>Learn more on Bing</v>
  </rv>
  <rv s="5">
    <v>en-US</v>
    <v>amw29c</v>
    <v>268435456</v>
    <v>1</v>
    <v>Powered by Refinitiv</v>
    <v>11</v>
    <v>Abb Ltd (XSTO:ABB)</v>
    <v>2</v>
    <v>49</v>
    <v>Finance</v>
    <v>50</v>
    <v>429.7</v>
    <v>145.5</v>
    <v>1.3895999999999999</v>
    <v>2.8</v>
    <v>6.914E-3</v>
    <v>SEK</v>
    <v>Abb Ltd is a holding company. The Company's segments include Electrification Products, Robotics and Motion, Industrial Automation, Power Grids, and Corporate and Other. It operates through four divisions: Electrification Products, Robotics and Motion, Industrial Automation and Power Grids. It is engaged in serving customers in utilities, industry and transport and infrastructure. The Electrification Products segment manufactures and sells products and services including low and medium-voltage switchgear, breakers, switches and control products. The Robotics and Motion segment manufactures and sells motors, generators, variable speed drives and robots and robotics. The Industrial Automation segment develops and sells control and plant optimization systems, and automation products and solutions. The Power Grids segment supplies power and automation products, systems, and service and software solutions.</v>
    <v>106170</v>
    <v>NASDAQ Stockholm</v>
    <v>XSTO</v>
    <v>XSTO</v>
    <v>Affolternstrasse 44, ZUERICH, ZUERICH, 8050 CH</v>
    <v>410.3</v>
    <v>Machinery, Equipment &amp; Components</v>
    <v>Stock</v>
    <v>45184.666666666664</v>
    <v>160</v>
    <v>406.2</v>
    <v>61314000000</v>
    <v>Abb Ltd</v>
    <v>Abb Ltd</v>
    <v>407.9</v>
    <v>20.68</v>
    <v>405</v>
    <v>407.8</v>
    <v>1882003000</v>
    <v>ABB</v>
    <v>Abb Ltd (XSTO:ABB)</v>
    <v>1168596</v>
    <v>2808770</v>
    <v>1999</v>
  </rv>
  <rv s="2">
    <v>161</v>
  </rv>
  <rv s="0">
    <v>https://www.bing.com/financeapi/forcetrigger?t=a1vv8m&amp;q=XNYS%3aITW&amp;form=skydnc</v>
    <v>Learn more on Bing</v>
  </rv>
  <rv s="4">
    <v>en-US</v>
    <v>a1vv8m</v>
    <v>268435456</v>
    <v>1</v>
    <v>Powered by Refinitiv</v>
    <v>9</v>
    <v>ILLINOIS TOOL WORKS INC. (XNYS:ITW)</v>
    <v>2</v>
    <v>10</v>
    <v>Finance</v>
    <v>4</v>
    <v>264.19</v>
    <v>180.27</v>
    <v>1.1607000000000001</v>
    <v>-1.36</v>
    <v>-9.6509999999999999E-4</v>
    <v>-5.6740000000000002E-3</v>
    <v>-0.23</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240.27</v>
    <v>Consumer Goods Conglomerates</v>
    <v>Stock</v>
    <v>45184.958333356248</v>
    <v>163</v>
    <v>236.82</v>
    <v>72062640000</v>
    <v>ILLINOIS TOOL WORKS INC.</v>
    <v>ILLINOIS TOOL WORKS INC.</v>
    <v>239.01</v>
    <v>23.721599999999999</v>
    <v>239.67</v>
    <v>238.31</v>
    <v>238.08</v>
    <v>302390300</v>
    <v>ITW</v>
    <v>ILLINOIS TOOL WORKS INC. (XNYS:ITW)</v>
    <v>1541503</v>
    <v>927840</v>
    <v>1961</v>
  </rv>
  <rv s="2">
    <v>164</v>
  </rv>
  <rv s="0">
    <v>https://www.bing.com/financeapi/forcetrigger?t=a1yq5r&amp;q=XNYS%3aNSC&amp;form=skydnc</v>
    <v>Learn more on Bing</v>
  </rv>
  <rv s="4">
    <v>en-US</v>
    <v>a1yq5r</v>
    <v>268435456</v>
    <v>1</v>
    <v>Powered by Refinitiv</v>
    <v>9</v>
    <v>NORFOLK SOUTHERN CORPORATION (XNYS:NSC)</v>
    <v>2</v>
    <v>10</v>
    <v>Finance</v>
    <v>4</v>
    <v>261.70999999999998</v>
    <v>194.05</v>
    <v>1.2894000000000001</v>
    <v>-2.57</v>
    <v>-1.47E-4</v>
    <v>-1.2439E-2</v>
    <v>-0.03</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206.67500000000001</v>
    <v>Freight &amp; Logistics Services</v>
    <v>Stock</v>
    <v>45184.958333356248</v>
    <v>166</v>
    <v>203.21</v>
    <v>46317930000</v>
    <v>NORFOLK SOUTHERN CORPORATION</v>
    <v>NORFOLK SOUTHERN CORPORATION</v>
    <v>205.97</v>
    <v>18.5946</v>
    <v>206.6</v>
    <v>204.03</v>
    <v>204</v>
    <v>227015300</v>
    <v>NSC</v>
    <v>NORFOLK SOUTHERN CORPORATION (XNYS:NSC)</v>
    <v>1668673</v>
    <v>1139559</v>
    <v>2009</v>
  </rv>
  <rv s="2">
    <v>167</v>
  </rv>
  <rv s="0">
    <v>https://www.bing.com/financeapi/forcetrigger?t=b1ldf2&amp;q=XSWX%3aABBN&amp;form=skydnc</v>
    <v>Learn more on Bing</v>
  </rv>
  <rv s="5">
    <v>en-US</v>
    <v>b1ldf2</v>
    <v>268435456</v>
    <v>1</v>
    <v>Powered by Refinitiv</v>
    <v>11</v>
    <v>Abb Ltd (XSWX:ABBN)</v>
    <v>2</v>
    <v>51</v>
    <v>Finance</v>
    <v>18</v>
    <v>35.74</v>
    <v>23.983000000000001</v>
    <v>1.3895999999999999</v>
    <v>0.27</v>
    <v>8.3049999999999999E-3</v>
    <v>CHF</v>
    <v>Abb Ltd is a holding company. The Company's segments include Electrification Products, Robotics and Motion, Industrial Automation, Power Grids, and Corporate and Other. It operates through four divisions: Electrification Products, Robotics and Motion, Industrial Automation and Power Grids. It is engaged in serving customers in utilities, industry and transport and infrastructure. The Electrification Products segment manufactures and sells products and services including low and medium-voltage switchgear, breakers, switches and control products. The Robotics and Motion segment manufactures and sells motors, generators, variable speed drives and robots and robotics. The Industrial Automation segment develops and sells control and plant optimization systems, and automation products and solutions. The Power Grids segment supplies power and automation products, systems, and service and software solutions.</v>
    <v>106170</v>
    <v>SIX Swiss Exchange</v>
    <v>XSWX</v>
    <v>XSWX</v>
    <v>Affolternstrasse 44, ZUERICH, ZUERICH, 8050 CH</v>
    <v>32.950000000000003</v>
    <v>Machinery, Equipment &amp; Components</v>
    <v>Stock</v>
    <v>45184.818252314813</v>
    <v>169</v>
    <v>32.64</v>
    <v>61822940000</v>
    <v>Abb Ltd</v>
    <v>Abb Ltd</v>
    <v>32.78</v>
    <v>19.9878</v>
    <v>32.51</v>
    <v>32.78</v>
    <v>1882003000</v>
    <v>ABBN</v>
    <v>Abb Ltd (XSWX:ABBN)</v>
    <v>8030402</v>
    <v>2808770</v>
    <v>1999</v>
  </rv>
  <rv s="2">
    <v>170</v>
  </rv>
  <rv s="0">
    <v>https://www.bing.com/financeapi/forcetrigger?t=ae8cjc&amp;q=XPAR%3aDG&amp;form=skydnc</v>
    <v>Learn more on Bing</v>
  </rv>
  <rv s="5">
    <v>en-US</v>
    <v>ae8cjc</v>
    <v>268435456</v>
    <v>1</v>
    <v>Powered by Refinitiv</v>
    <v>11</v>
    <v>Vinci SA (XPAR:DG)</v>
    <v>2</v>
    <v>42</v>
    <v>Finance</v>
    <v>18</v>
    <v>112.4</v>
    <v>80.84</v>
    <v>1.0282</v>
    <v>1.24</v>
    <v>1.1672E-2</v>
    <v>EUR</v>
    <v>Vinci SA is a France-based company active in the concessions and construction industry worldwide. It manages three segments: Concessions, Contracting and VINCI Immobilier. Concessions covers the concessions management activities through VINCI Autoroutes (motorways in France), VINCI Airports (airports in France and abroad) and Other concessions (different infrastructures in France and abroad). Contracting comprises VINCI Energies, providing industry services, electrical grid and transport infrastructure, among others; Eurovia, offering building and maintenance of roads, motorways, railways, urban infrastructure, production of asphalt mixes, quarries and VINCI Construction, which designs and constructs buildings, civil engineering infrastructure, specialized civil engineering, water and pipeline infrastructure, among others. VINCI Immobilier is active in different kind of property development.</v>
    <v>265303</v>
    <v>Euronext Paris</v>
    <v>XPAR</v>
    <v>XPAR</v>
    <v>1973 bd de la Defense, Cs 10268, Nanterre Cedex, NANTERRE, ILE-DE-FRANCE, 92757 FR</v>
    <v>108.22</v>
    <v>Construction &amp; Engineering</v>
    <v>Stock</v>
    <v>45184.666666666664</v>
    <v>172</v>
    <v>106.94</v>
    <v>64195410000</v>
    <v>Vinci SA</v>
    <v>Vinci SA</v>
    <v>107</v>
    <v>13.6503</v>
    <v>106.24</v>
    <v>107.48</v>
    <v>597277700</v>
    <v>DG</v>
    <v>Vinci SA (XPAR:DG)</v>
    <v>2727205</v>
    <v>825620</v>
    <v>1955</v>
  </rv>
  <rv s="2">
    <v>173</v>
  </rv>
  <rv s="0">
    <v>https://www.bing.com/financeapi/forcetrigger?t=a1safr&amp;q=XNYS%3aETN&amp;form=skydnc</v>
    <v>Learn more on Bing</v>
  </rv>
  <rv s="4">
    <v>en-US</v>
    <v>a1safr</v>
    <v>268435456</v>
    <v>1</v>
    <v>Powered by Refinitiv</v>
    <v>9</v>
    <v>EATON CORPORATION PUBLIC LIMITED COMPANY (XNYS:ETN)</v>
    <v>2</v>
    <v>10</v>
    <v>Finance</v>
    <v>4</v>
    <v>240.44</v>
    <v>129.85</v>
    <v>1.1127</v>
    <v>-4.51</v>
    <v>5.4679999999999998E-3</v>
    <v>-2.0301999999999997E-2</v>
    <v>1.19</v>
    <v>USD</v>
    <v>Eaton Corporation plc is a power management company. The Company’s segments include Electrical Americas, Electrical Global, Aerospace, Vehicle, and eMobility. The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v>
    <v>92000</v>
    <v>New York Stock Exchange</v>
    <v>XNYS</v>
    <v>XNYS</v>
    <v>Eaton Hse, 30 Pembroke Road, DUBLIN, IRELAND-NA IE</v>
    <v>219.69</v>
    <v>Machinery, Equipment &amp; Components</v>
    <v>Stock</v>
    <v>45184.99620299766</v>
    <v>175</v>
    <v>214.81</v>
    <v>86838360000</v>
    <v>EATON CORPORATION PUBLIC LIMITED COMPANY</v>
    <v>EATON CORPORATION PUBLIC LIMITED COMPANY</v>
    <v>219.69</v>
    <v>32.831499999999998</v>
    <v>222.15</v>
    <v>217.64</v>
    <v>218.83</v>
    <v>399000000</v>
    <v>ETN</v>
    <v>EATON CORPORATION PUBLIC LIMITED COMPANY (XNYS:ETN)</v>
    <v>5063538</v>
    <v>1912705</v>
    <v>2012</v>
  </rv>
  <rv s="2">
    <v>176</v>
  </rv>
  <rv s="0">
    <v>https://www.bing.com/financeapi/forcetrigger?t=a1nl77&amp;q=XNYS%3aAPD&amp;form=skydnc</v>
    <v>Learn more on Bing</v>
  </rv>
  <rv s="4">
    <v>en-US</v>
    <v>a1nl77</v>
    <v>268435456</v>
    <v>1</v>
    <v>Powered by Refinitiv</v>
    <v>9</v>
    <v>AIR PRODUCTS AND CHEMICALS, INC. (XNYS:APD)</v>
    <v>2</v>
    <v>10</v>
    <v>Finance</v>
    <v>4</v>
    <v>328.56</v>
    <v>224.75489999999999</v>
    <v>0.87370000000000003</v>
    <v>-3.99</v>
    <v>1.6549999999999998E-4</v>
    <v>-1.3035000000000001E-2</v>
    <v>0.05</v>
    <v>USD</v>
    <v>Air Products and Chemicals, Inc. is an industrial gases company. The Company provides essential industrial gases, related equipment, and applications to customers in various industries, including refining, chemical, metals, electronics, manufacturing, and food and beverage. Its segments include Americas, Asia, Europe, and Middle East and India. The Company also designs and manufactures equipment for air separation, hydrocarbon recovery and purification, natural gas liquefaction, and liquid helium and liquid hydrogen transport and storage. The Company distributes gases through its on-site or merchant supply mode. Its applications include aeration for wastewater, annealing for aluminum coils, annealing, atmosphere control, atomic absorption spectroscopy, bottling and canning, brazing, bubbling for glass, carbonylation, and catalyst regeneration. The Company’s industries include aerospace, automotive, beverages, chemicals, food, medical, oil refining, power, and rubber and plastics.</v>
    <v>19710</v>
    <v>New York Stock Exchange</v>
    <v>XNYS</v>
    <v>XNYS</v>
    <v>1940 Air Products Blvd., ALLENTOWN, PA, 18106-5500 US</v>
    <v>307.70999999999998</v>
    <v>Chemicals</v>
    <v>Stock</v>
    <v>45184.993182765626</v>
    <v>178</v>
    <v>301.14999999999998</v>
    <v>67113360000</v>
    <v>AIR PRODUCTS AND CHEMICALS, INC.</v>
    <v>AIR PRODUCTS AND CHEMICALS, INC.</v>
    <v>306.39999999999998</v>
    <v>31.29</v>
    <v>306.10000000000002</v>
    <v>302.11</v>
    <v>302.16000000000003</v>
    <v>222148800</v>
    <v>APD</v>
    <v>AIR PRODUCTS AND CHEMICALS, INC. (XNYS:APD)</v>
    <v>1354643</v>
    <v>584886</v>
    <v>1961</v>
  </rv>
  <rv s="2">
    <v>179</v>
  </rv>
  <rv s="0">
    <v>https://www.bing.com/financeapi/forcetrigger?t=a1tyrw&amp;q=XNYS%3aGM&amp;form=skydnc</v>
    <v>Learn more on Bing</v>
  </rv>
  <rv s="4">
    <v>en-US</v>
    <v>a1tyrw</v>
    <v>268435456</v>
    <v>1</v>
    <v>Powered by Refinitiv</v>
    <v>9</v>
    <v>GENERAL MOTORS COMPANY (XNYS:GM)</v>
    <v>2</v>
    <v>10</v>
    <v>Finance</v>
    <v>4</v>
    <v>43.63</v>
    <v>31.105</v>
    <v>1.3992</v>
    <v>0.28999999999999998</v>
    <v>1.4729999999999999E-3</v>
    <v>8.6160000000000004E-3</v>
    <v>0.05</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develops, manufactures and/or markets vehicles under the Buick, Cadillac, Chevrolet and GMC brands. The Company's segments include GMNA, GMI, Cruise and GM Financial. Its Cruise segment is engaged in the development and commercialization of autonomous vehicle technology. It offers OnStar and connected services to approximately 21 million connected vehicles globally through subscription-based and complimentary services. It is also developing hydrogen fuel cell applications across transportation and industries, including mobile power generation, class seven/eight truck, locomotive, aerospace and marine applications.</v>
    <v>167000</v>
    <v>New York Stock Exchange</v>
    <v>XNYS</v>
    <v>XNYS</v>
    <v>300 Renaissance Center, DETROIT, MI, 48265-3000 US</v>
    <v>34.6</v>
    <v>Automobiles &amp; Auto Parts</v>
    <v>Stock</v>
    <v>45184.999958101565</v>
    <v>181</v>
    <v>33.42</v>
    <v>46711980000</v>
    <v>GENERAL MOTORS COMPANY</v>
    <v>GENERAL MOTORS COMPANY</v>
    <v>33.54</v>
    <v>4.7001999999999997</v>
    <v>33.659999999999997</v>
    <v>33.950000000000003</v>
    <v>34</v>
    <v>1375905000</v>
    <v>GM</v>
    <v>GENERAL MOTORS COMPANY (XNYS:GM)</v>
    <v>19709719</v>
    <v>12247173</v>
    <v>2009</v>
  </rv>
  <rv s="2">
    <v>182</v>
  </rv>
  <rv s="0">
    <v>https://www.bing.com/financeapi/forcetrigger?t=af5lim&amp;q=XFRA%3aBMW&amp;form=skydnc</v>
    <v>Learn more on Bing</v>
  </rv>
  <rv s="5">
    <v>en-US</v>
    <v>af5lim</v>
    <v>268435456</v>
    <v>1</v>
    <v>Powered by Refinitiv</v>
    <v>11</v>
    <v>Bayerische Motoren Werke AG (XFRA:BMW)</v>
    <v>2</v>
    <v>42</v>
    <v>Finance</v>
    <v>18</v>
    <v>113.2</v>
    <v>36.884999999999998</v>
    <v>1.2293000000000001</v>
    <v>1.23</v>
    <v>1.2810999999999999E-2</v>
    <v>EUR</v>
    <v>Bayerische Motoren Werke AG is a Germany-based automobile and motorcycle manufacturer. The Company divides its activities into four segments: Automotive, Motorcycles, Financial Services and Other Entities. The Automotive segment develops, manufactures, assembles and sells cars and off-road vehicles under the brands BMW, MINI and Rolls-Royce, as well as spare parts and accessories. The Motorcycles segment develops, manufactures, assembles and sells motorcycles, as well as spare parts and accessories. The Financial Services segment focuses on car leasing, multi-brand financing, fleet business, retail customer and dealer financing, customer deposit business and insurance activities. The Other Entities segment comprises other operating companies, such as BMW (UK) Investments Ltd, Bavaria Lloyd Reisebuero GmbH.</v>
    <v>149475</v>
    <v>Deutsche Boerse AG</v>
    <v>XFRA</v>
    <v>XFRA</v>
    <v>Petuelring 130, MUENCHEN, BAYERN, 80788 DE</v>
    <v>97.89</v>
    <v>Automobiles &amp; Auto Parts</v>
    <v>Stock</v>
    <v>45184.836805555555</v>
    <v>184</v>
    <v>96.13</v>
    <v>60816670000</v>
    <v>Bayerische Motoren Werke AG</v>
    <v>Bayerische Motoren Werke AG</v>
    <v>96.13</v>
    <v>5.54</v>
    <v>96.01</v>
    <v>97.24</v>
    <v>638716100</v>
    <v>BMW</v>
    <v>Bayerische Motoren Werke AG (XFRA:BMW)</v>
    <v>277</v>
    <v>1128050</v>
    <v>1995</v>
  </rv>
  <rv s="2">
    <v>185</v>
  </rv>
  <rv s="0">
    <v>https://www.bing.com/financeapi/forcetrigger?t=bti1cw&amp;q=OTCM%3aSETUF&amp;form=skydnc</v>
    <v>Learn more on Bing</v>
  </rv>
  <rv s="20">
    <v>en-US</v>
    <v>bti1cw</v>
    <v>268435456</v>
    <v>1</v>
    <v>Powered by Refinitiv</v>
    <v>52</v>
    <v>Shin-Etsu Polymer Co.,Ltd. (OTCM:SETUF)</v>
    <v>2</v>
    <v>53</v>
    <v>Finance</v>
    <v>8</v>
    <v>3.41</v>
    <v>3.41</v>
    <v>1.2381</v>
    <v>USD</v>
    <v>Shin-Etsu Polymer Co.,Ltd. is a Japan-based company primarily engaged in the manufacture and sale of electronic devices, precision moldings, as well as dwelling environment and living materials. The Company operates in three business segments. The Electronic Device segment is engaged in the manufacture and sale of input devices, display related devices and component related products. The Precise Molded Item segment manufactures and sells semiconductor related containers and carrier tape related products, office automation equipment parts and silicon rubber molding products. The Dwelling Environment and Living Material segment provides exterior material related products, wrapping films, plastic sheets and functional compounds, among others. The Company is also engaged in the design and construction of buildings and stores, as well as the sale of other processed goods, among others.</v>
    <v>4706</v>
    <v>OTC Markets</v>
    <v>OTCM</v>
    <v>OTCM</v>
    <v>Ote Center Bldg., 1-1-3, Ote-machi, CHIYODA-KU, TOKYO-TO, 100-0004 JP</v>
    <v>Chemicals</v>
    <v>Stock</v>
    <v>45185.003472222219</v>
    <v>187</v>
    <v>Shin-Etsu Polymer Co.,Ltd.</v>
    <v>Shin-Etsu Polymer Co.,Ltd.</v>
    <v>82623380</v>
    <v>SETUF</v>
    <v>Shin-Etsu Polymer Co.,Ltd. (OTCM:SETUF)</v>
    <v>2400</v>
    <v>152470</v>
    <v>1960</v>
  </rv>
  <rv s="2">
    <v>188</v>
  </rv>
  <rv s="0">
    <v>http://en.wikipedia.org/wiki/Ford_Motor_Company</v>
    <v>Wikipedia</v>
  </rv>
  <rv s="9">
    <v>33</v>
    <v>190</v>
  </rv>
  <rv s="10">
    <v>24</v>
    <v>https://www.bing.com/th?id=AMMS_cf0311a5f2d2dcb3110aca1404330618&amp;qlt=95</v>
    <v>191</v>
    <v>0</v>
    <v>https://www.bing.com/images/search?form=xlimg&amp;q=ford+motor+company</v>
    <v>Image of FORD MOTOR COMPANY</v>
  </rv>
  <rv s="0">
    <v>https://www.bing.com/financeapi/forcetrigger?t=a1sjw7&amp;q=XNYS%3aF&amp;form=skydnc</v>
    <v>Learn more on Bing</v>
  </rv>
  <rv s="11">
    <v>en-US</v>
    <v>a1sjw7</v>
    <v>268435456</v>
    <v>1</v>
    <v>Powered by Refinitiv</v>
    <v>20</v>
    <v>FORD MOTOR COMPANY (XNYS:F)</v>
    <v>22</v>
    <v>23</v>
    <v>Finance</v>
    <v>4</v>
    <v>15.42</v>
    <v>10.3748</v>
    <v>1.6099000000000001</v>
    <v>-0.01</v>
    <v>3.1719999999999999E-3</v>
    <v>-7.9240000000000007E-4</v>
    <v>0.04</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12.79</v>
    <v>192</v>
    <v>Automobiles &amp; Auto Parts</v>
    <v>Stock</v>
    <v>45184.999794964846</v>
    <v>193</v>
    <v>12.4</v>
    <v>50468070000</v>
    <v>FORD MOTOR COMPANY</v>
    <v>FORD MOTOR COMPANY</v>
    <v>12.4</v>
    <v>12.245699999999999</v>
    <v>12.62</v>
    <v>12.61</v>
    <v>12.65</v>
    <v>4002226000</v>
    <v>F</v>
    <v>FORD MOTOR COMPANY (XNYS:F)</v>
    <v>63982367</v>
    <v>43318827</v>
    <v>1919</v>
  </rv>
  <rv s="2">
    <v>194</v>
  </rv>
  <rv s="0">
    <v>https://www.bing.com/financeapi/forcetrigger?t=a1ry3m&amp;q=XNYS%3aEMR&amp;form=skydnc</v>
    <v>Learn more on Bing</v>
  </rv>
  <rv s="4">
    <v>en-US</v>
    <v>a1ry3m</v>
    <v>268435456</v>
    <v>1</v>
    <v>Powered by Refinitiv</v>
    <v>9</v>
    <v>EMERSON ELECTRIC CO. (XNYS:EMR)</v>
    <v>2</v>
    <v>10</v>
    <v>Finance</v>
    <v>4</v>
    <v>100.62</v>
    <v>72.405000000000001</v>
    <v>1.3879999999999999</v>
    <v>0.26</v>
    <v>7.0810000000000003E-4</v>
    <v>2.637E-3</v>
    <v>7.0000000000000007E-2</v>
    <v>USD</v>
    <v>Emerson Electric Co. is a global manufacturer that combines technology and engineering to provide advanced solutions to its customers. The Company operates through six segments under two business groups, such as Intelligent Devices, and Software and Control. Its Intelligent Devices business includes Final Control, Measurement &amp; Analytical, Discrete Automation, and Safety &amp; Productivity. The Software and Control business include Control Systems &amp; Software, and AspenTech. Final Control segment includes valves, and actuators &amp; regulators product offerings. Measurement &amp; Analytical segment includes liquid analysis, gas analysis, tank gauging system and others. Discrete Automation segment includes industrial solutions product offerings. Safety &amp; Productivity segment includes tools &amp; home product offerings, such as home repair and maintenance, and residential vacuum equipment. AspenTech segment provides asset optimization software that enables industrial manufacturers to maintain operations.</v>
    <v>85500</v>
    <v>New York Stock Exchange</v>
    <v>XNYS</v>
    <v>XNYS</v>
    <v>Po Box 4100, 8000 W Florissant Ave, ST. LOUIS, MO, 63136-8506 US</v>
    <v>99.69</v>
    <v>Machinery, Equipment &amp; Components</v>
    <v>Stock</v>
    <v>45184.981782592185</v>
    <v>196</v>
    <v>97.894999999999996</v>
    <v>56498490000</v>
    <v>EMERSON ELECTRIC CO.</v>
    <v>EMERSON ELECTRIC CO.</v>
    <v>98.2</v>
    <v>26.217500000000001</v>
    <v>98.6</v>
    <v>98.86</v>
    <v>98.93</v>
    <v>571500000</v>
    <v>EMR</v>
    <v>EMERSON ELECTRIC CO. (XNYS:EMR)</v>
    <v>7287061</v>
    <v>2427382</v>
    <v>1890</v>
  </rv>
  <rv s="2">
    <v>197</v>
  </rv>
  <rv s="0">
    <v>https://www.bing.com/financeapi/forcetrigger?t=c1ujw7&amp;q=XWBO%3aDKI&amp;form=skydnc</v>
    <v>Learn more on Bing</v>
  </rv>
  <rv s="21">
    <v>en-US</v>
    <v>c1ujw7</v>
    <v>268435456</v>
    <v>1</v>
    <v>Powered by Refinitiv</v>
    <v>54</v>
    <v>DAIKIN INDUSTRIES,LTD. (XWBO:DKI)</v>
    <v>2</v>
    <v>55</v>
    <v>Finance</v>
    <v>18</v>
    <v>1.1262000000000001</v>
    <v>-4.3499999999999996</v>
    <v>-2.7153999999999998E-2</v>
    <v>EUR</v>
    <v>DAIKIN INDUSTRIES, LTD. is a Japan-based company principally engaged in the manufacture and sale of air conditioners, refrigerators and chemical products. The Company operates in two business segments. Air Conditioner &amp; Refrigerator segment manufactures, constructs and sells residential, commercial, marine air conditioners and refrigerator products. Chemical segment is involved in the manufacture and sale of chemical products, such as fluorocarbon gas, fluororesin and chemical machinery. The Company also conducts oil machinery business, special machinery business and electronic system business.</v>
    <v>96337</v>
    <v>Wiener Boerse</v>
    <v>XWBO</v>
    <v>XWBO</v>
    <v>34F, Osaka Umeda Twin Towers South, 1-13-1, Umeda, Kita-ku, OSAKA-SHI, OSAKA-FU, 530-0001 JP</v>
    <v>155.9</v>
    <v>Machinery, Equipment &amp; Components</v>
    <v>Stock</v>
    <v>45153.659722222219</v>
    <v>199</v>
    <v>155</v>
    <v>7351299000000</v>
    <v>DAIKIN INDUSTRIES,LTD.</v>
    <v>DAIKIN INDUSTRIES,LTD.</v>
    <v>155.9</v>
    <v>27.18</v>
    <v>160.19999999999999</v>
    <v>155.85</v>
    <v>293114000</v>
    <v>DKI</v>
    <v>DAIKIN INDUSTRIES,LTD. (XWBO:DKI)</v>
    <v>15</v>
    <v>989600</v>
    <v>1934</v>
  </rv>
  <rv s="2">
    <v>200</v>
  </rv>
  <rv s="0">
    <v>https://www.bing.com/financeapi/forcetrigger?t=bonnoc&amp;q=XNYS%3aATCO+PR+I&amp;form=skydnc</v>
    <v>Learn more on Bing</v>
  </rv>
  <rv s="4">
    <v>en-US</v>
    <v>bonnoc</v>
    <v>268435456</v>
    <v>1</v>
    <v>Powered by Refinitiv</v>
    <v>9</v>
    <v>ATLAS CORP (XNYS:ATCO PR I)</v>
    <v>2</v>
    <v>10</v>
    <v>Finance</v>
    <v>4</v>
    <v>25.645</v>
    <v>20.440000000000001</v>
    <v>0.96340000000000003</v>
    <v>0.28120000000000001</v>
    <v>1.529E-3</v>
    <v>1.1203000000000001E-2</v>
    <v>3.8800000000000001E-2</v>
    <v>USD</v>
    <v>Atlas Corp. is a United Kingdom-based global asset management company. The Company owns, leases, and operates a fleet of containerships and power generation assets through its containership leasing and mobile power generation segments. Its containership leasing segment, which is conducted through Seaspan Corporation (Seaspan), owns, and operates a fleet of containerships, which it charters to various container liner companies. Its mobile power generation segment, which is conducted through APR Energy Limited (APR Energy), owns and operates a fleet of power generation assets, including gas turbines and other equipment, and provides power solutions to customers, including corporations in the oil and gas, mining, and other industries, and both government backed and private utilities through various contracts. It charters its vessels primarily under long-term, fixed-rate time charters. The Company operates a fleet of approximately 30 gas turbines and 274 diesel generators.</v>
    <v>6200</v>
    <v>New York Stock Exchange</v>
    <v>XNYS</v>
    <v>XNYS</v>
    <v>23 Berkeley Square, LONDON, UNITED KINGDOM-NA, V6C 1S4 GB</v>
    <v>25.42</v>
    <v>Freight &amp; Logistics Services</v>
    <v>Stock</v>
    <v>45184.958333378905</v>
    <v>202</v>
    <v>25.02</v>
    <v>4454705000</v>
    <v>ATLAS CORP</v>
    <v>ATLAS CORP</v>
    <v>25.114999999999998</v>
    <v>0</v>
    <v>25.1</v>
    <v>25.3812</v>
    <v>25.42</v>
    <v>287771600</v>
    <v>ATCO PR I</v>
    <v>ATLAS CORP (XNYS:ATCO PR I)</v>
    <v>12400</v>
    <v>9119</v>
    <v>2019</v>
  </rv>
  <rv s="2">
    <v>203</v>
  </rv>
  <rv s="0">
    <v>https://www.bing.com/financeapi/forcetrigger?t=ahie2w&amp;q=XNSE%3aITC&amp;form=skydnc</v>
    <v>Learn more on Bing</v>
  </rv>
  <rv s="5">
    <v>en-US</v>
    <v>ahie2w</v>
    <v>268435456</v>
    <v>1</v>
    <v>Powered by Refinitiv</v>
    <v>11</v>
    <v>ITC LIMITED (XNSE:ITC)</v>
    <v>2</v>
    <v>56</v>
    <v>Finance</v>
    <v>57</v>
    <v>499.7</v>
    <v>321.27</v>
    <v>0.64549999999999996</v>
    <v>3.15</v>
    <v>7.0260000000000001E-3</v>
    <v>INR</v>
    <v>ITC Limited is an India-based holding company. The Company's segments include fast moving consumer goods (FMCG); Hotels; Paperboards, Paper and Packaging, and Agri Business. FMCG segment consists of cigarettes, cigars and others, such as education and stationery products, personal care products, safety matches and agarbattis, and branded packaged foods businesses, which include staples and meals, snacks, dairy and beverages, biscuits and cakes, chocolates, and coffee and confectionery. Paperboards, Paper and Packaging segment includes specialty paper and packaging, including flexibles. Agri Business segment includes Agri commodities such as wheat, rice, spices, coffee, soya and leaf tobacco. Hotel segment has over 120 properties under six distinctive brands: ITC Hotels in the luxury segment, Mementos in the luxury lifestyle segment, Welcomhotel and Storii in the premium segment, Fortune in the mid-market to upscale segment and WelcomHeritage in the leisure and heritage segment.</v>
    <v>23725</v>
    <v>National Stock Exchange of India</v>
    <v>XNSE</v>
    <v>XNSE</v>
    <v>Virginia House, 37, J. L. Nehru Road, KOLKATA, WEST BENGAL, 700071 IN</v>
    <v>451.5</v>
    <v>Food &amp; Tobacco</v>
    <v>Stock</v>
    <v>45187.204456018517</v>
    <v>205</v>
    <v>446.2</v>
    <v>5591031000000</v>
    <v>ITC LIMITED</v>
    <v>ITC LIMITED</v>
    <v>448.35</v>
    <v>27.94</v>
    <v>448.35</v>
    <v>451.5</v>
    <v>12470240000</v>
    <v>ITC</v>
    <v>ITC LIMITED (XNSE:ITC)</v>
    <v>1383046</v>
    <v>11792470</v>
    <v>1910</v>
  </rv>
  <rv s="2">
    <v>206</v>
  </rv>
  <rv s="0">
    <v>https://www.bing.com/financeapi/forcetrigger?t=a1wjz2&amp;q=XNYS%3aKMB&amp;form=skydnc</v>
    <v>Learn more on Bing</v>
  </rv>
  <rv s="4">
    <v>en-US</v>
    <v>a1wjz2</v>
    <v>268435456</v>
    <v>1</v>
    <v>Powered by Refinitiv</v>
    <v>9</v>
    <v>KIMBERLY-CLARK CORPORATION (XNYS:KMB)</v>
    <v>2</v>
    <v>10</v>
    <v>Finance</v>
    <v>4</v>
    <v>147.87</v>
    <v>108.74</v>
    <v>0.40910000000000002</v>
    <v>-0.87</v>
    <v>3.2000000000000003E-4</v>
    <v>-6.9110000000000005E-3</v>
    <v>0.04</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126.83</v>
    <v>Personal &amp; Household Products &amp; Services</v>
    <v>Stock</v>
    <v>45184.992635625</v>
    <v>208</v>
    <v>124.77</v>
    <v>42276530000</v>
    <v>KIMBERLY-CLARK CORPORATION</v>
    <v>KIMBERLY-CLARK CORPORATION</v>
    <v>125.705</v>
    <v>25.945799999999998</v>
    <v>125.88</v>
    <v>125.01</v>
    <v>125.05</v>
    <v>338185200</v>
    <v>KMB</v>
    <v>KIMBERLY-CLARK CORPORATION (XNYS:KMB)</v>
    <v>2274341</v>
    <v>1491943</v>
    <v>1928</v>
  </rv>
  <rv s="2">
    <v>209</v>
  </rv>
  <rv s="0">
    <v>https://www.bing.com/financeapi/forcetrigger?t=ae9y1h&amp;q=XPAR%3aSAF&amp;form=skydnc</v>
    <v>Learn more on Bing</v>
  </rv>
  <rv s="5">
    <v>en-US</v>
    <v>ae9y1h</v>
    <v>268435456</v>
    <v>1</v>
    <v>Powered by Refinitiv</v>
    <v>11</v>
    <v>Safran SA (XPAR:SAF)</v>
    <v>2</v>
    <v>42</v>
    <v>Finance</v>
    <v>18</v>
    <v>153.6</v>
    <v>89.41</v>
    <v>1.3928</v>
    <v>1.82</v>
    <v>1.2084999999999999E-2</v>
    <v>EUR</v>
    <v>Safran SA is a France-based high-technology company that carries out research, design, development, testing, manufacturing, sales, maintenance, and support operations for its high-technology activities. The Company’s segments are: Aerospace Propulsion, Aircraft Equipment and Aircraft Interiors. The Aerospace Propulsion segment designs, develops, produces, and markets, propulsion and mechanical power transmission systems for commercial aircraft, military transport, training and combat aircraft, civil and military helicopters, satellites, and drones. It also includes maintenance, repair, and overhaul (MRO) activities and the sale of spare parts. The Aircraft Equipment segment operates in five main sectors: Landing and braking systems, Engine systems and equipment, Electrical systems and engineering, Aerosystems, and Electronics &amp; Defense. The Aircraft Interiors segment covers seats and cabin fittings, closets, in-flight entertainment systems and flight-deck equipment.</v>
    <v>83276</v>
    <v>Euronext Paris</v>
    <v>XPAR</v>
    <v>XPAR</v>
    <v>2, Boulevard du General Martial Valin, PARIS, ILE-DE-FRANCE, 75724 FR</v>
    <v>153.6</v>
    <v>Aerospace &amp; Defense</v>
    <v>Stock</v>
    <v>45184.666666666664</v>
    <v>211</v>
    <v>151.56</v>
    <v>64345440000</v>
    <v>Safran SA</v>
    <v>Safran SA</v>
    <v>151.56</v>
    <v>20.392800000000001</v>
    <v>150.6</v>
    <v>152.41999999999999</v>
    <v>427260500</v>
    <v>SAF</v>
    <v>Safran SA (XPAR:SAF)</v>
    <v>1644588</v>
    <v>642150</v>
    <v>1956</v>
  </rv>
  <rv s="2">
    <v>212</v>
  </rv>
  <rv s="0">
    <v>http://en.wikipedia.org/wiki/Honda</v>
    <v>Wikipedia</v>
  </rv>
  <rv s="9">
    <v>33</v>
    <v>214</v>
  </rv>
  <rv s="10">
    <v>24</v>
    <v>https://www.bing.com/th?id=AMMS_c0d58c8e4f696e2ded6f7419ca250bd7&amp;qlt=95</v>
    <v>215</v>
    <v>0</v>
    <v>https://www.bing.com/images/search?form=xlimg&amp;q=honda</v>
    <v>Image of HONDA MOTOR CO., LTD.</v>
  </rv>
  <rv s="0">
    <v>https://www.bing.com/financeapi/forcetrigger?t=a1uqyc&amp;q=XNYS%3aHMC&amp;form=skydnc</v>
    <v>Learn more on Bing</v>
  </rv>
  <rv s="11">
    <v>en-US</v>
    <v>a1uqyc</v>
    <v>268435456</v>
    <v>1</v>
    <v>Powered by Refinitiv</v>
    <v>20</v>
    <v>HONDA MOTOR CO., LTD. (XNYS:HMC)</v>
    <v>22</v>
    <v>23</v>
    <v>Finance</v>
    <v>4</v>
    <v>35.674999999999997</v>
    <v>21.434999999999999</v>
    <v>0.76590000000000003</v>
    <v>-0.26</v>
    <v>1.1318999999999999E-2</v>
    <v>-7.3029999999999996E-3</v>
    <v>0.4</v>
    <v>USD</v>
    <v>Honda Motor Co Ltd is a Japan-based company principally engaged in the motorcycle business, the automobile business, the financial service business and the life creation business. The Company operates through four business segments. The Motorcycle segment is engaged in the research and development, production and sale of motorcycles, all-terrain vehicles (ATVs), side-by-side vehicles and related parts. The Automobile segment is engaged in the research and development, production and sale of automobiles and related parts. The Financial Service segment is engaged in the sales financing and leasing of its products. The Life Creation and Other Products segment is engaged in the research and development, production and sale of power products and related parts.</v>
    <v>197039</v>
    <v>New York Stock Exchange</v>
    <v>XNYS</v>
    <v>XNYS</v>
    <v>2-1-1, Minami-Aoyama, MINATO-KU, TOKYO-TO, 107-8556 JP</v>
    <v>35.674999999999997</v>
    <v>216</v>
    <v>Automobiles &amp; Auto Parts</v>
    <v>Stock</v>
    <v>45184.999866145314</v>
    <v>217</v>
    <v>35.29</v>
    <v>64499970000</v>
    <v>HONDA MOTOR CO., LTD.</v>
    <v>HONDA MOTOR CO., LTD.</v>
    <v>35.49</v>
    <v>9.9736999999999991</v>
    <v>35.6</v>
    <v>35.340000000000003</v>
    <v>35.74</v>
    <v>1811428000</v>
    <v>HMC</v>
    <v>HONDA MOTOR CO., LTD. (XNYS:HMC)</v>
    <v>791621</v>
    <v>942493</v>
    <v>1948</v>
  </rv>
  <rv s="2">
    <v>218</v>
  </rv>
  <rv s="0">
    <v>https://www.bing.com/financeapi/forcetrigger?t=buanm7&amp;q=XFRA%3aDNOA&amp;form=skydnc</v>
    <v>Learn more on Bing</v>
  </rv>
  <rv s="22">
    <v>en-US</v>
    <v>buanm7</v>
    <v>268435456</v>
    <v>1</v>
    <v>Powered by Refinitiv</v>
    <v>58</v>
    <v>DENSO CORPORATION (XFRA:DNOA)</v>
    <v>2</v>
    <v>59</v>
    <v>Finance</v>
    <v>18</v>
    <v>1.3542000000000001</v>
    <v>-0.6</v>
    <v>-1.9108E-2</v>
    <v>EUR</v>
    <v>DENSO Corporation is a supplier of automotive components. The powertrain system business manufactures and sells exhaust sensor, ignition coils and others. The electrification system business manufactures and sells starters, alternators, lithium-ion battery packs, electromechanical integrated two-system drive electric power steering and others. The electronic system business manufactures and sells engine control computers, body control computers, transmission control computers and others. The thermal system business manufactures and sells car air conditioner systems, seat air conditioners, engine cooling modules and others. The mobility system business manufactures and sells cockpit information systems, combination meters, head-up displays and others. The industrial equipment business manufactures and sells various robots, programmable controllers and others. The life-related equipment business manufactures and sells water heaters, residential air conditioners and others.</v>
    <v>164572</v>
    <v>Deutsche Boerse AG</v>
    <v>XFRA</v>
    <v>XFRA</v>
    <v>1-1, Showa-cho, KARIYA-SHI, AICHI-KEN, 448-8661 JP</v>
    <v>30.8</v>
    <v>Automobiles &amp; Auto Parts</v>
    <v>Stock</v>
    <v>45184.836805555555</v>
    <v>220</v>
    <v>30.8</v>
    <v>8096135000000</v>
    <v>DENSO CORPORATION</v>
    <v>DENSO CORPORATION</v>
    <v>30.8</v>
    <v>31.4</v>
    <v>30.8</v>
    <v>787944900</v>
    <v>DNOA</v>
    <v>DENSO CORPORATION (XFRA:DNOA)</v>
    <v>60</v>
    <v>1504780</v>
    <v>1949</v>
  </rv>
  <rv s="2">
    <v>221</v>
  </rv>
  <rv s="0">
    <v>https://www.bing.com/financeapi/forcetrigger?t=a22777&amp;q=XNYS%3aROP&amp;form=skydnc</v>
    <v>Learn more on Bing</v>
  </rv>
  <rv s="4">
    <v>en-US</v>
    <v>a22777</v>
    <v>268435456</v>
    <v>1</v>
    <v>Powered by Refinitiv</v>
    <v>9</v>
    <v>ROPER TECHNOLOGIES, INC. (XNAS:ROP)</v>
    <v>2</v>
    <v>10</v>
    <v>Finance</v>
    <v>4</v>
    <v>504.73</v>
    <v>356.21499999999997</v>
    <v>1.0176000000000001</v>
    <v>-3.61</v>
    <v>0</v>
    <v>-7.228E-3</v>
    <v>0</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499.86</v>
    <v>Software &amp; IT Services</v>
    <v>Stock</v>
    <v>45184.879246203127</v>
    <v>223</v>
    <v>493.4</v>
    <v>52908330000</v>
    <v>ROPER TECHNOLOGIES, INC.</v>
    <v>ROPER TECHNOLOGIES, INC.</v>
    <v>499.64</v>
    <v>45.707099999999997</v>
    <v>499.42</v>
    <v>495.81</v>
    <v>495.81</v>
    <v>106710900</v>
    <v>ROP</v>
    <v>ROPER TECHNOLOGIES, INC. (XNAS:ROP)</v>
    <v>725626</v>
    <v>293180</v>
    <v>1981</v>
  </rv>
  <rv s="2">
    <v>224</v>
  </rv>
  <rv s="0">
    <v>https://www.bing.com/financeapi/forcetrigger?t=ab4dqh&amp;q=XTSX%3aLI&amp;form=skydnc</v>
    <v>Learn more on Bing</v>
  </rv>
  <rv s="23">
    <v>en-US</v>
    <v>ab4dqh</v>
    <v>268435456</v>
    <v>1</v>
    <v>Powered by Refinitiv</v>
    <v>60</v>
    <v>American Lithium Corp. (XTSX:LI)</v>
    <v>2</v>
    <v>61</v>
    <v>Finance</v>
    <v>16</v>
    <v>4.9000000000000004</v>
    <v>1.55</v>
    <v>2.2145000000000001</v>
    <v>-0.01</v>
    <v>-4.6730000000000001E-3</v>
    <v>CAD</v>
    <v>American Lithium Corp is a Canada-based company that is engaged in the development of large-scale lithium projects within mining- friendly jurisdictions throughout the Americas. The Company is focused on the development of its strategically located Tonopah Claystone Claims (TLC) Lithium Claystone Project in the mineralized Esmeralda lithium district in Nevada. It also focuses on advancing its Falchani Hard-rock Lithium Project and Macusani Uranium Project in southeastern Peru. The Company’s projects include Tonopah Claystone Claims (TLC) Lithium Project, Falchani Lithium Project, and Macusani Uranium Project. The TLC Lithium Project is located near the regional hub and county seat in the town of Tonopah, Nevada. The TLC Lithium Project claims are located approximately six miles northwest of Tonopah. The Macusani Uranium Project is located in the Province of Carabaya, Department of Puno in southeastern Peru.</v>
    <v>55</v>
    <v>TSX Venture Exchange</v>
    <v>XTSX</v>
    <v>XTSX</v>
    <v>Suite 710 - 1030 West Georgia St, VANCOUVER, BC, V6E 2Y3 CA</v>
    <v>2.2000000000000002</v>
    <v>Metals &amp; Mining</v>
    <v>Stock</v>
    <v>45184.833333333336</v>
    <v>226</v>
    <v>2.0699999999999998</v>
    <v>457723800</v>
    <v>American Lithium Corp.</v>
    <v>American Lithium Corp.</v>
    <v>2.14</v>
    <v>2.14</v>
    <v>2.13</v>
    <v>214655500</v>
    <v>LI</v>
    <v>American Lithium Corp. (XTSX:LI)</v>
    <v>178299</v>
    <v>295710</v>
  </rv>
  <rv s="2">
    <v>227</v>
  </rv>
  <rv s="0">
    <v>https://www.bing.com/financeapi/forcetrigger?t=a1qgcw&amp;q=XNAS%3aCTAS&amp;form=skydnc</v>
    <v>Learn more on Bing</v>
  </rv>
  <rv s="4">
    <v>en-US</v>
    <v>a1qgcw</v>
    <v>268435456</v>
    <v>1</v>
    <v>Powered by Refinitiv</v>
    <v>9</v>
    <v>CINTAS CORPORATION (XNAS:CTAS)</v>
    <v>2</v>
    <v>10</v>
    <v>Finance</v>
    <v>4</v>
    <v>524.76</v>
    <v>370.93</v>
    <v>1.2959000000000001</v>
    <v>-8.3000000000000007</v>
    <v>4.2129999999999997E-3</v>
    <v>-1.5858000000000001E-2</v>
    <v>2.17</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44500</v>
    <v>Nasdaq Stock Market</v>
    <v>XNAS</v>
    <v>XNAS</v>
    <v>PO Box 625737, 6800 Cintas Blvd, CINCINNATI, OH, 45262 US</v>
    <v>524.76</v>
    <v>Professional &amp; Commercial Services</v>
    <v>Stock</v>
    <v>45184.991254120316</v>
    <v>229</v>
    <v>514.66999999999996</v>
    <v>52752230000</v>
    <v>CINTAS CORPORATION</v>
    <v>CINTAS CORPORATION</v>
    <v>524.35</v>
    <v>40.305500000000002</v>
    <v>523.38</v>
    <v>515.08000000000004</v>
    <v>517.25</v>
    <v>102415600</v>
    <v>CTAS</v>
    <v>CINTAS CORPORATION (XNAS:CTAS)</v>
    <v>841890</v>
    <v>312622</v>
    <v>1986</v>
  </rv>
  <rv s="2">
    <v>230</v>
  </rv>
  <rv s="0">
    <v>https://www.bing.com/financeapi/forcetrigger?t=a1nllh&amp;q=XNYS%3aAPH&amp;form=skydnc</v>
    <v>Learn more on Bing</v>
  </rv>
  <rv s="4">
    <v>en-US</v>
    <v>a1nllh</v>
    <v>268435456</v>
    <v>1</v>
    <v>Powered by Refinitiv</v>
    <v>9</v>
    <v>AMPHENOL CORPORATION (XNYS:APH)</v>
    <v>2</v>
    <v>10</v>
    <v>Finance</v>
    <v>4</v>
    <v>90.28</v>
    <v>65.209999999999994</v>
    <v>1.2494000000000001</v>
    <v>-0.79</v>
    <v>-8.1660000000000001E-4</v>
    <v>-9.1319999999999995E-3</v>
    <v>-7.0000000000000007E-2</v>
    <v>USD</v>
    <v>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broad range of sensors, sensor-based systems, connectors, and value-add interconnect systems.</v>
    <v>91000</v>
    <v>New York Stock Exchange</v>
    <v>XNYS</v>
    <v>XNYS</v>
    <v>358 HALL AVE, WALLINGFORD, CT, 06492-3574 US</v>
    <v>86.754999999999995</v>
    <v>Electronic Equipment &amp; Parts</v>
    <v>Stock</v>
    <v>45184.99608861094</v>
    <v>232</v>
    <v>85.305000000000007</v>
    <v>51128030000</v>
    <v>AMPHENOL CORPORATION</v>
    <v>AMPHENOL CORPORATION</v>
    <v>86.2</v>
    <v>28.138100000000001</v>
    <v>86.51</v>
    <v>85.72</v>
    <v>85.65</v>
    <v>596454000</v>
    <v>APH</v>
    <v>AMPHENOL CORPORATION (XNYS:APH)</v>
    <v>2846256</v>
    <v>1847002</v>
    <v>1986</v>
  </rv>
  <rv s="2">
    <v>233</v>
  </rv>
  <rv s="0">
    <v>https://www.bing.com/financeapi/forcetrigger?t=a1snf2&amp;q=XNYS%3aSTLA&amp;form=skydnc</v>
    <v>Learn more on Bing</v>
  </rv>
  <rv s="4">
    <v>en-US</v>
    <v>a1snf2</v>
    <v>268435456</v>
    <v>1</v>
    <v>Powered by Refinitiv</v>
    <v>9</v>
    <v>Stellantis NV (XNYS:STLA)</v>
    <v>2</v>
    <v>62</v>
    <v>Finance</v>
    <v>4</v>
    <v>20.71</v>
    <v>11.571999999999999</v>
    <v>1.4413</v>
    <v>0.41</v>
    <v>5.195E-4</v>
    <v>2.1762E-2</v>
    <v>0.01</v>
    <v>USD</v>
    <v>Stellantis N.V., formerly Fiat Chrysler Automobiles N.V., is a holding Company based in the Netherlands and operates as an automaker and a mobility provider. The Company is engaged in designing, engineering, manufacturing, distributing and selling vehicles, components and production systems. The Company has industrial operations in more than 30 countries and sells its vehicles directly or through distributors and dealers in more than 130 countries. The Company designs, manufactures, distributes and sells vehicles for the mass-market under the Abarth, Alfa Romeo, Chrysler, Dodge, Fiat, Fiat Professional, Jeep, Lancia and Ram brands. In addition, the Company designs, manufactures, distributes and sells luxury vehicles under the Maserati brand. The Company's brand portfolio also includes Peugeot, Citroen, DS Automobiles, Opel and Vauxhall. It offers a wide variety of vehicle choices from luxury and mainstream passenger vehicles to pickup trucks, sport utility vehicle (SUVs).</v>
    <v>272367</v>
    <v>New York Stock Exchange</v>
    <v>XNYS</v>
    <v>XNYS</v>
    <v>Taurusavenue 1, HOOFDDORP, NOORD-HOLLAND, 2132LS NL</v>
    <v>19.295000000000002</v>
    <v>Automobiles &amp; Auto Parts</v>
    <v>Stock</v>
    <v>45184.993055185158</v>
    <v>235</v>
    <v>18.899999999999999</v>
    <v>56593400000</v>
    <v>Stellantis NV</v>
    <v>Stellantis NV</v>
    <v>18.920000000000002</v>
    <v>2.7448000000000001</v>
    <v>18.84</v>
    <v>19.25</v>
    <v>19.260000000000002</v>
    <v>3160583000</v>
    <v>STLA</v>
    <v>Stellantis NV (XNYS:STLA)</v>
    <v>12395064</v>
    <v>6334571</v>
    <v>2014</v>
  </rv>
  <rv s="2">
    <v>236</v>
  </rv>
  <rv s="0">
    <v>https://www.bing.com/financeapi/forcetrigger?t=bq89dm&amp;q=XNYS%3aCTVA&amp;form=skydnc</v>
    <v>Learn more on Bing</v>
  </rv>
  <rv s="4">
    <v>en-US</v>
    <v>bq89dm</v>
    <v>268435456</v>
    <v>1</v>
    <v>Powered by Refinitiv</v>
    <v>9</v>
    <v>CORTEVA, INC. (XNYS:CTVA)</v>
    <v>2</v>
    <v>10</v>
    <v>Finance</v>
    <v>4</v>
    <v>68.430000000000007</v>
    <v>48.68</v>
    <v>0.81359999999999999</v>
    <v>-0.06</v>
    <v>0</v>
    <v>-1.14E-3</v>
    <v>0</v>
    <v>USD</v>
    <v>Corteva, Inc. is a global provider of seed and crop protection solutions focused on the agriculture industry. Its seed segment is engaged in developing and supplying germplasm and traits that produce optimum yields for farms around the world. This segment offers trait technologies that improve resistance to weather, disease, insects and herbicides used to control weeds, and trait technologies that enhance food and nutritional characteristics, and provides digital solutions that assist farmers in decision-making. Its crop protection segment serves the global agricultural input industry with products that protect against weeds, insects and other pests, and disease, and that improve overall crop health both above and below ground through nitrogen management and seed-applied technologies. This segment provides herbicides, insecticides, nitrogen stabilizers and pasture and range management herbicides. Its portfolio of brands includes Pioneer seeds; Brevant seeds; Dairyland Seed, and others.</v>
    <v>21000</v>
    <v>New York Stock Exchange</v>
    <v>XNYS</v>
    <v>XNYS</v>
    <v>9330 ZIONSVILLE ROAD, INDIANAPOLIS, IN, 46268 US</v>
    <v>53.25</v>
    <v>Chemicals</v>
    <v>Stock</v>
    <v>45184.958333356248</v>
    <v>238</v>
    <v>52.42</v>
    <v>37298100000</v>
    <v>CORTEVA, INC.</v>
    <v>CORTEVA, INC.</v>
    <v>52.51</v>
    <v>33.759399999999999</v>
    <v>52.61</v>
    <v>52.55</v>
    <v>52.55</v>
    <v>709764000</v>
    <v>CTVA</v>
    <v>CORTEVA, INC. (XNYS:CTVA)</v>
    <v>11700545</v>
    <v>4488386</v>
    <v>2018</v>
  </rv>
  <rv s="2">
    <v>239</v>
  </rv>
  <rv s="0">
    <v>https://www.bing.com/financeapi/forcetrigger?t=a1sp52&amp;q=XNYS%3aFCX&amp;form=skydnc</v>
    <v>Learn more on Bing</v>
  </rv>
  <rv s="4">
    <v>en-US</v>
    <v>a1sp52</v>
    <v>268435456</v>
    <v>1</v>
    <v>Powered by Refinitiv</v>
    <v>9</v>
    <v>FREEPORT-MCMORAN INC. (XNYS:FCX)</v>
    <v>2</v>
    <v>10</v>
    <v>Finance</v>
    <v>4</v>
    <v>46.73</v>
    <v>26.033000000000001</v>
    <v>2.0605000000000002</v>
    <v>-0.31</v>
    <v>1.4860000000000001E-3</v>
    <v>-7.62E-3</v>
    <v>0.06</v>
    <v>USD</v>
    <v>Freeport-McMoRan Inc. is a mining company. The Company operates through geographical assets with proven and probable reserves of copper, gold and molybdenum, and traded copper producer. The Company's segments include the Morenci, Cerro Verde and Grasberg (Indonesia mining) copper mines, the Rod &amp; Refining operations and Atlantic Copper Smelting &amp; Refining. The Company has organized its mining operations into four divisions, which include North America copper mines, South America mining, Indonesia mining and Molybdenum mines. The Company's portfolio of assets includes the Grasberg minerals district in Indonesia, copper and gold deposits, and mining operations in North America and South America, including the large-scale Morenci minerals district in Arizona and the Cerro Verde operation in Peru. The Company’s copper products include copper concentrate, copper cathode and continuous-cast copper rods.</v>
    <v>25600</v>
    <v>New York Stock Exchange</v>
    <v>XNYS</v>
    <v>XNYS</v>
    <v>333 N Central Ave, PHOENIX, AZ, 85004 US</v>
    <v>40.98</v>
    <v>Metals &amp; Mining</v>
    <v>Stock</v>
    <v>45184.993935265622</v>
    <v>241</v>
    <v>40.229999999999997</v>
    <v>57875870000</v>
    <v>FREEPORT-MCMORAN INC.</v>
    <v>FREEPORT-MCMORAN INC.</v>
    <v>40.67</v>
    <v>27.959299999999999</v>
    <v>40.68</v>
    <v>40.369999999999997</v>
    <v>40.43</v>
    <v>1433636000</v>
    <v>FCX</v>
    <v>FREEPORT-MCMORAN INC. (XNYS:FCX)</v>
    <v>11064375</v>
    <v>8721019</v>
    <v>1987</v>
  </rv>
  <rv s="2">
    <v>242</v>
  </rv>
  <rv s="0">
    <v>http://fr.wikipedia.org/wiki/TE_Connectivity</v>
    <v>Wikipedia</v>
  </rv>
  <rv s="9">
    <v>33</v>
    <v>244</v>
  </rv>
  <rv s="10">
    <v>24</v>
    <v>https://www.bing.com/th?id=AMMS_e83e68f97f5001b753ff93f8a5154da3&amp;qlt=95</v>
    <v>245</v>
    <v>0</v>
    <v>https://www.bing.com/images/search?form=xlimg&amp;q=te+connectivity</v>
    <v>Image of TE Connectivity Ltd</v>
  </rv>
  <rv s="0">
    <v>https://www.bing.com/financeapi/forcetrigger?t=a244dm&amp;q=XNYS%3aTEL&amp;form=skydnc</v>
    <v>Learn more on Bing</v>
  </rv>
  <rv s="11">
    <v>en-US</v>
    <v>a244dm</v>
    <v>268435456</v>
    <v>1</v>
    <v>Powered by Refinitiv</v>
    <v>20</v>
    <v>TE Connectivity Ltd (XNYS:TEL)</v>
    <v>22</v>
    <v>23</v>
    <v>Finance</v>
    <v>4</v>
    <v>146.595</v>
    <v>104.76</v>
    <v>1.3493999999999999</v>
    <v>-2.5099999999999998</v>
    <v>0</v>
    <v>-1.9429000000000002E-2</v>
    <v>0</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92000</v>
    <v>New York Stock Exchange</v>
    <v>XNYS</v>
    <v>XNYS</v>
    <v>Muehlenstrasse 26, SCHAFFHAUSEN, SCHAFFHAUSEN, 8200 CH</v>
    <v>129.22</v>
    <v>246</v>
    <v>Machinery, Equipment &amp; Components</v>
    <v>Stock</v>
    <v>45184.958333344533</v>
    <v>247</v>
    <v>126.14</v>
    <v>39769750000</v>
    <v>TE Connectivity Ltd</v>
    <v>TE Connectivity Ltd</v>
    <v>128.97</v>
    <v>19.991499999999998</v>
    <v>129.19</v>
    <v>126.68</v>
    <v>126.68</v>
    <v>313938600</v>
    <v>TEL</v>
    <v>TE Connectivity Ltd (XNYS:TEL)</v>
    <v>2131851</v>
    <v>1464575</v>
    <v>2009</v>
  </rv>
  <rv s="2">
    <v>248</v>
  </rv>
  <rv s="0">
    <v>https://www.bing.com/financeapi/forcetrigger?t=ah3pa2&amp;q=XHKG%3a2333&amp;form=skydnc</v>
    <v>Learn more on Bing</v>
  </rv>
  <rv s="5">
    <v>en-US</v>
    <v>ah3pa2</v>
    <v>268435456</v>
    <v>1</v>
    <v>Powered by Refinitiv</v>
    <v>11</v>
    <v>Great Wall Motor Company Limited (XHKG:2333)</v>
    <v>2</v>
    <v>19</v>
    <v>Finance</v>
    <v>18</v>
    <v>12.66</v>
    <v>6.9</v>
    <v>1.1294</v>
    <v>0.17</v>
    <v>1.7727E-2</v>
    <v>HKD</v>
    <v>Great Wall Motor Company Limited is a sport utility vehicle (SUV) manufacturer in the People's Republic of China (the PRC). The Company is principally engaged in the design, research and development, manufacture and sale, as well as distribution of SUVs, sedans, pick-up trucks and automobile-related parts and components. The Company has three brands, Great Wall, Havel and WEY, and its products include SUVs, sedans and pick-up trucks. The Company also manufactures and supplies relative automotive parts and components. The Company's vertically integrated parts and components production unit manufactures various products, including engines, transmissions, chassis, electronics, interior and exterior decoration parts and molds. The Company manufactures cars, which include Great Wall C50 and Great Wall C30. The Company's SUVs include Great Wall H6, Great Wall H5-E and Great Wall M4. The Company's pick up vehicles are Wingle 5, Wingle 6 and Wingle 5 Upgrade.</v>
    <v>87367</v>
    <v>Hong Kong Stock Exchange</v>
    <v>XHKG</v>
    <v>XHKG</v>
    <v>No. 2266, Chaoyang South Avenue, BAODING, HEBEI, 071000 CN</v>
    <v>9.9</v>
    <v>Automobiles &amp; Auto Parts</v>
    <v>Stock</v>
    <v>45187.166422325783</v>
    <v>250</v>
    <v>9.5399999999999991</v>
    <v>199783800000</v>
    <v>Great Wall Motor Company Limited</v>
    <v>Great Wall Motor Company Limited</v>
    <v>9.59</v>
    <v>19.86</v>
    <v>9.59</v>
    <v>9.76</v>
    <v>8495541000</v>
    <v>2333</v>
    <v>Great Wall Motor Company Limited (XHKG:2333)</v>
    <v>11873745</v>
    <v>15634030</v>
    <v>2001</v>
  </rv>
  <rv s="2">
    <v>251</v>
  </rv>
  <rv s="0">
    <v>https://www.bing.com/financeapi/forcetrigger?t=a22ktc&amp;q=XNYS%3aSCCO&amp;form=skydnc</v>
    <v>Learn more on Bing</v>
  </rv>
  <rv s="4">
    <v>en-US</v>
    <v>a22ktc</v>
    <v>268435456</v>
    <v>1</v>
    <v>Powered by Refinitiv</v>
    <v>9</v>
    <v>SOUTHERN COPPER CORPORATION (XNYS:SCCO)</v>
    <v>2</v>
    <v>10</v>
    <v>Finance</v>
    <v>4</v>
    <v>87.59</v>
    <v>42.42</v>
    <v>1.2957000000000001</v>
    <v>-0.44</v>
    <v>1.5040000000000001E-3</v>
    <v>-5.4859999999999996E-3</v>
    <v>0.12</v>
    <v>USD</v>
    <v>Southern Copper Corporation is an integrated copper producer. The Company is engaged in producing copper, molybdenum, silver, and zinc. It operates mining units and metallurgical facilities in Mexico and Peru and conducts exploration activities in Argentina, Chile, Ecuador, Mexico and Peru. Its segments include the Peruvian operations, the Mexican open-pit copper mines and the Mexican underground mining operations. The Peruvian operations include the Toquepala and Cuajone mine complexes, and the smelting and refining plants, including a metals plant industrial railroad and port facilities that service both mines. The Mexican open-pit operations include the La Caridad and Buenavista mine complexes, and the smelting and refining plants, including a metals plant and a copper rod plant, and support facilities that service both mines. The Mexican underground mining operations include five underground mines that produce zinc, copper, silver and gold, and a zinc refinery.</v>
    <v>15018</v>
    <v>New York Stock Exchange</v>
    <v>XNYS</v>
    <v>XNYS</v>
    <v>7310 NORTH 16TH ST., SUITE 135, PHOENIX, AZ, 85020 US</v>
    <v>80.55</v>
    <v>Metals &amp; Mining</v>
    <v>Stock</v>
    <v>45184.958333344533</v>
    <v>253</v>
    <v>79.66</v>
    <v>61670830000</v>
    <v>SOUTHERN COPPER CORPORATION</v>
    <v>SOUTHERN COPPER CORPORATION</v>
    <v>80.319999999999993</v>
    <v>22.289000000000001</v>
    <v>80.209999999999994</v>
    <v>79.77</v>
    <v>79.89</v>
    <v>773108100</v>
    <v>SCCO</v>
    <v>SOUTHERN COPPER CORPORATION (XNYS:SCCO)</v>
    <v>1639589</v>
    <v>959043</v>
    <v>1995</v>
  </rv>
  <rv s="2">
    <v>254</v>
  </rv>
  <rv s="0">
    <v>https://www.bing.com/financeapi/forcetrigger?t=bpifbh&amp;q=XNYS%3aDOW&amp;form=skydnc</v>
    <v>Learn more on Bing</v>
  </rv>
  <rv s="4">
    <v>en-US</v>
    <v>bpifbh</v>
    <v>268435456</v>
    <v>1</v>
    <v>Powered by Refinitiv</v>
    <v>9</v>
    <v>Dow Inc. (XNYS:DOW)</v>
    <v>2</v>
    <v>10</v>
    <v>Finance</v>
    <v>4</v>
    <v>60.875</v>
    <v>42.91</v>
    <v>1.3384</v>
    <v>-0.2</v>
    <v>1.8569999999999999E-4</v>
    <v>-3.7009999999999999E-3</v>
    <v>0.01</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54.11</v>
    <v>Chemicals</v>
    <v>Stock</v>
    <v>45184.997731041403</v>
    <v>256</v>
    <v>53.615000000000002</v>
    <v>37853540000</v>
    <v>Dow Inc.</v>
    <v>Dow Inc.</v>
    <v>54.04</v>
    <v>22.307600000000001</v>
    <v>54.04</v>
    <v>53.84</v>
    <v>53.85</v>
    <v>703074600</v>
    <v>DOW</v>
    <v>Dow Inc. (XNYS:DOW)</v>
    <v>7464144</v>
    <v>3797555</v>
    <v>2018</v>
  </rv>
  <rv s="2">
    <v>257</v>
  </rv>
  <rv s="0">
    <v>https://www.bing.com/financeapi/forcetrigger?t=a21pdm&amp;q=XNYS%3aRACE&amp;form=skydnc</v>
    <v>Learn more on Bing</v>
  </rv>
  <rv s="4">
    <v>en-US</v>
    <v>a21pdm</v>
    <v>268435456</v>
    <v>1</v>
    <v>Powered by Refinitiv</v>
    <v>9</v>
    <v>Ferrari NV (XNYS:RACE)</v>
    <v>2</v>
    <v>62</v>
    <v>Finance</v>
    <v>4</v>
    <v>329.88</v>
    <v>176.82</v>
    <v>0.6048</v>
    <v>-1.71</v>
    <v>1.329E-4</v>
    <v>-5.6499999999999996E-3</v>
    <v>0.04</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New York Stock Exchange</v>
    <v>XNYS</v>
    <v>XNYS</v>
    <v>Via Abetone Inferiore No. 4, MARANELLO, MODENA, 41053 IT</v>
    <v>306.12</v>
    <v>Automobiles &amp; Auto Parts</v>
    <v>Stock</v>
    <v>45184.990637685158</v>
    <v>259</v>
    <v>300.89</v>
    <v>55074270000</v>
    <v>Ferrari NV</v>
    <v>Ferrari NV</v>
    <v>303.94</v>
    <v>46.925600000000003</v>
    <v>302.67</v>
    <v>300.95999999999998</v>
    <v>301</v>
    <v>193923500</v>
    <v>RACE</v>
    <v>Ferrari NV (XNYS:RACE)</v>
    <v>389796</v>
    <v>261100</v>
    <v>2015</v>
  </rv>
  <rv s="2">
    <v>260</v>
  </rv>
  <rv s="0">
    <v>https://www.bing.com/financeapi/forcetrigger?t=aaaerw&amp;q=XASX%3aWES&amp;form=skydnc</v>
    <v>Learn more on Bing</v>
  </rv>
  <rv s="5">
    <v>en-US</v>
    <v>aaaerw</v>
    <v>268435456</v>
    <v>1</v>
    <v>Powered by Refinitiv</v>
    <v>11</v>
    <v>WESFARMERS LIMITED (XASX:WES)</v>
    <v>2</v>
    <v>31</v>
    <v>Finance</v>
    <v>16</v>
    <v>54.28</v>
    <v>42.43</v>
    <v>1.0210999999999999</v>
    <v>-0.59499999999999997</v>
    <v>-1.1080000000000001E-2</v>
    <v>AUD</v>
    <v>Wesfarmers Limited is an Australia-based company, which is engaged in various business operations such as home improvement and outdoor living; apparel and general merchandise; office supplies; health, beauty and wellbeing; chemicals, energy and fertilizers, and industrial and safety products. Its segments include Bunnings; Kmart Group; Officeworks; Wesfarmers Chemicals, Energy and Fertilisers (WesCEF); Industrial and Safety; Health; Catch; and Other. The Bunnings segment is a retailer of home improvement and outdoor living products in Australia and New Zealand. The Kmart Group segment comprises Kmart and Target and operates over 452 stores across Australia and New Zealand. The Officeworks segment is a retailer and supplier of office products and solutions for small and medium-size businesses, students and households. The WesCEF segment manages a portfolio of sustainable businesses. The Industrial and Safety segment is a supplier of industrial, safety and workwear products and services.</v>
    <v>120000</v>
    <v>Australian Securities Exchange</v>
    <v>XASX</v>
    <v>XASX</v>
    <v>Level 14, Brookfield Place Tower 2, 123 St Georges Terrace, PERTH, WESTERN AUSTRALIA, 6000 AU</v>
    <v>53.6</v>
    <v>Diversified Retail</v>
    <v>Stock</v>
    <v>45187.200902777775</v>
    <v>262</v>
    <v>53.09</v>
    <v>60895390000</v>
    <v>WESFARMERS LIMITED</v>
    <v>WESFARMERS LIMITED</v>
    <v>53.5</v>
    <v>24.66</v>
    <v>53.7</v>
    <v>53.104999999999997</v>
    <v>1133992000</v>
    <v>WES</v>
    <v>WESFARMERS LIMITED (XASX:WES)</v>
    <v>371889</v>
    <v>1641550</v>
    <v>1981</v>
  </rv>
  <rv s="2">
    <v>263</v>
  </rv>
  <rv s="0">
    <v>https://www.bing.com/financeapi/forcetrigger?t=c5gzp2&amp;q=XHKG%3a9866&amp;form=skydnc</v>
    <v>Learn more on Bing</v>
  </rv>
  <rv s="15">
    <v>en-US</v>
    <v>c5gzp2</v>
    <v>268435456</v>
    <v>1</v>
    <v>Powered by Refinitiv</v>
    <v>35</v>
    <v>NIO INC. (XHKG:9866)</v>
    <v>2</v>
    <v>63</v>
    <v>Finance</v>
    <v>18</v>
    <v>175</v>
    <v>57.6</v>
    <v>2.6150000000000002</v>
    <v>-1.05</v>
    <v>-1.2500000000000001E-2</v>
    <v>HKD</v>
    <v>NIO Inc is a China-based holding company principally engaged in the research, development and manufacturing of premium smart electric vehicles. The Company is mainly engaged in the design, development, manufacture and sales of high-end smart electric vehicles. The Company's products mainly include ES8, ES6, EC6 and ET7. The Company develops battery swapping technologies and autonomous driving technologies. Its electric vehicles apply NAD (NIO Autonomous Driving) technology, including super computing platform NIO Adam and super sensing system NIO Aquila. The Company is also engaged in the provision of charging piles, vehicle internet connection services and extended lifetime warranties. The Company mainly conducts its businesses in the domestic market.</v>
    <v>26763</v>
    <v>Hong Kong Stock Exchange</v>
    <v>XHKG</v>
    <v>XHKG</v>
    <v>Building 20, No. 56 Antuo Road, Anting Town, Jiading District, Shanghai, SHANGHAI, 201804 CN</v>
    <v>83.2</v>
    <v>Automobiles &amp; Auto Parts</v>
    <v>Stock</v>
    <v>45187.166450520315</v>
    <v>265</v>
    <v>81.25</v>
    <v>137142100000</v>
    <v>NIO INC.</v>
    <v>NIO INC.</v>
    <v>83</v>
    <v>84</v>
    <v>82.95</v>
    <v>1687742000</v>
    <v>9866</v>
    <v>NIO INC. (XHKG:9866)</v>
    <v>467013</v>
    <v>1445550</v>
    <v>2014</v>
  </rv>
  <rv s="2">
    <v>266</v>
  </rv>
  <rv s="0">
    <v>https://www.bing.com/financeapi/forcetrigger?t=bpok6h&amp;q=XOSL%3aADE&amp;form=skydnc</v>
    <v>Learn more on Bing</v>
  </rv>
  <rv s="5">
    <v>en-US</v>
    <v>bpok6h</v>
    <v>268435456</v>
    <v>1</v>
    <v>Powered by Refinitiv</v>
    <v>11</v>
    <v>Adevinta ASA (XOSL:ADE)</v>
    <v>2</v>
    <v>64</v>
    <v>Finance</v>
    <v>18</v>
    <v>92.7</v>
    <v>61.6</v>
    <v>0.7419</v>
    <v>0.2</v>
    <v>2.5269999999999997E-3</v>
    <v>NOK</v>
    <v>ADEVINTA ASA is a Norway-based marketplace specialist. It operates different kind of digital marketplaces in more than 14 countries in Europe, Latin America and North Africa. The Company provides technology-based services to connect buyers with sellers and to facilitate transactions, from real estate to motors, and consumer goods. Adevinta’s portfolio spans more than 40 digital brands, covering one billion people and attracting approximately three billion average monthly visits.</v>
    <v>5746</v>
    <v>Oslo Bors Asa</v>
    <v>XOSL</v>
    <v>XOSL</v>
    <v>Grensen 5, OSLO, OSLO, 0159 NO</v>
    <v>80.3</v>
    <v>Software &amp; IT Services</v>
    <v>Stock</v>
    <v>45184.666666666664</v>
    <v>268</v>
    <v>78.05</v>
    <v>92955170000</v>
    <v>Adevinta ASA</v>
    <v>Adevinta ASA</v>
    <v>79.55</v>
    <v>0</v>
    <v>79.150000000000006</v>
    <v>79.349999999999994</v>
    <v>1165687000</v>
    <v>ADE</v>
    <v>Adevinta ASA (XOSL:ADE)</v>
    <v>1784389</v>
    <v>809440</v>
    <v>2018</v>
  </rv>
  <rv s="2">
    <v>269</v>
  </rv>
  <rv s="0">
    <v>https://www.bing.com/financeapi/forcetrigger?t=aa6bcw&amp;q=XASX%3aFMG&amp;form=skydnc</v>
    <v>Learn more on Bing</v>
  </rv>
  <rv s="5">
    <v>en-US</v>
    <v>aa6bcw</v>
    <v>268435456</v>
    <v>1</v>
    <v>Powered by Refinitiv</v>
    <v>11</v>
    <v>FORTESCUE METALS GROUP LTD (XASX:FMG)</v>
    <v>2</v>
    <v>31</v>
    <v>Finance</v>
    <v>16</v>
    <v>23.87</v>
    <v>14.5</v>
    <v>0.92889999999999995</v>
    <v>-0.04</v>
    <v>-1.885E-3</v>
    <v>AUD</v>
    <v>Fortescue Metals Group Ltd is an Australia-based company, which is a producer of iron ore. The Company is transitioning into a global green energy, metals and products company. Its segments include Metals and Fortescue Future Industries (FFI). The Metals segment is engaged in exploration, development, production, processing, sale and transportation of iron ore, and the exploration for other minerals. Fortescue Future Industries segment is involved in undertaking activities in the global development of green electricity, green hydrogen and green ammonia projects. Through its growth project Iron Bridge and its interest in the Belinga Iron Ore Project in Gabon, it is investing in the growth of its iron ore business. Its operations include three mining hubs in the Pilbara, Western Australia, which are connected to its five berth Herb Elliott Port and the Judith Street Harbour towage infrastructure in Port Hedland by approximately 760 kilometers of the heavy haul railway in the world.</v>
    <v>11693</v>
    <v>Australian Securities Exchange</v>
    <v>XASX</v>
    <v>XASX</v>
    <v>Level 2 87 Adelaide Terrace, East Perth, PERTH, WESTERN AUSTRALIA, 6004 AU</v>
    <v>21.39</v>
    <v>Metals &amp; Mining</v>
    <v>Stock</v>
    <v>45187.200833333336</v>
    <v>271</v>
    <v>21.11</v>
    <v>65335640000</v>
    <v>FORTESCUE METALS GROUP LTD</v>
    <v>FORTESCUE METALS GROUP LTD</v>
    <v>21.25</v>
    <v>9.02</v>
    <v>21.22</v>
    <v>21.18</v>
    <v>3078965000</v>
    <v>FMG</v>
    <v>FORTESCUE METALS GROUP LTD (XASX:FMG)</v>
    <v>2888230</v>
    <v>8005800</v>
    <v>1983</v>
  </rv>
  <rv s="2">
    <v>272</v>
  </rv>
  <rv s="0">
    <v>https://www.bing.com/financeapi/forcetrigger?t=bvu46h&amp;q=XNAS%3aLCID&amp;form=skydnc</v>
    <v>Learn more on Bing</v>
  </rv>
  <rv s="4">
    <v>en-US</v>
    <v>bvu46h</v>
    <v>268435456</v>
    <v>1</v>
    <v>Powered by Refinitiv</v>
    <v>9</v>
    <v>Lucid Group, Inc (XNAS:LCID)</v>
    <v>2</v>
    <v>10</v>
    <v>Finance</v>
    <v>4</v>
    <v>17.809999999999999</v>
    <v>5.46</v>
    <v>1.66</v>
    <v>-0.09</v>
    <v>1.689E-3</v>
    <v>-1.4975E-2</v>
    <v>0.01</v>
    <v>USD</v>
    <v>Lucid Group, Inc. is a technology and automotive company. The Company is focused on designing, developing, manufacturing, and selling of electric vehicles (EV), EV powertrains and battery systems using its own equipment and factories. It offers its own geographically distributed retail and service locations and through direct-to-consumer online and retail sales. It also boasts a product roadmap of future vehicle programs and technologies. It focuses on in-house technology innovation, vertical integration, and a clean-sheet approach to engineering and design have led to the development of Lucid Air. The Lucid Air is an electric sedan that redefines both the luxury car segment and the electric vehicle space. Lucid Air is manufactured at its greenfield electric vehicle manufacturing facility in Casa Grande, Arizona, Advanced Manufacturing Plant-1. It also owns and operates a vehicle service network comprised of service centers in metropolitan areas and a fleet of mobile service vehicles.</v>
    <v>7200</v>
    <v>Nasdaq Stock Market</v>
    <v>XNAS</v>
    <v>XNAS</v>
    <v>7373 Gateway Blvd., NEWARK, CA, 94560 US</v>
    <v>6.12</v>
    <v>Automobiles &amp; Auto Parts</v>
    <v>Stock</v>
    <v>45184.99995578672</v>
    <v>274</v>
    <v>5.86</v>
    <v>13513290000</v>
    <v>Lucid Group, Inc</v>
    <v>Lucid Group, Inc</v>
    <v>6.03</v>
    <v>0</v>
    <v>6.01</v>
    <v>5.92</v>
    <v>5.93</v>
    <v>2282650000</v>
    <v>LCID</v>
    <v>Lucid Group, Inc (XNAS:LCID)</v>
    <v>31355424</v>
    <v>24848007</v>
    <v>2020</v>
  </rv>
  <rv s="2">
    <v>275</v>
  </rv>
  <rv s="0">
    <v>https://www.bing.com/financeapi/forcetrigger?t=ah5foc&amp;q=XHKG%3a66&amp;form=skydnc</v>
    <v>Learn more on Bing</v>
  </rv>
  <rv s="5">
    <v>en-US</v>
    <v>ah5foc</v>
    <v>268435456</v>
    <v>1</v>
    <v>Powered by Refinitiv</v>
    <v>11</v>
    <v>MTR CORPORATION LIMITED (XHKG:66)</v>
    <v>2</v>
    <v>19</v>
    <v>Finance</v>
    <v>18</v>
    <v>43</v>
    <v>30.4</v>
    <v>0.53120000000000001</v>
    <v>-0.3</v>
    <v>-9.6769999999999998E-3</v>
    <v>HKD</v>
    <v>MTR Corporation Limited is principally engaged in railway operation. The Company has six segments. Hong Kong Transport Operations is engaged in the provision of passenger operation and related services for railway systems, airport expresses, as well as light rails and buses in Hong Kong. Hong Kong Station Commercial Businesses is engaged in the letting of advertising, retail and car parking spaces, the provision of telecommunication and bandwidth services and other commercial activities in Hong Kong. Hong Kong Property Rental and Management is engaged in the letting of retail, office and car parking spaces, as well as the provision of estate management services in Hong Kong. Hong Kong Property Development is engaged in property development near the railway systems. Railway, Property Rental and Management Businesses is engaged in the construction, operation and maintenance of mass transit railway systems. Mainland of China Property Development is engaged in property development.</v>
    <v>32977</v>
    <v>Hong Kong Stock Exchange</v>
    <v>XHKG</v>
    <v>XHKG</v>
    <v>MTR Headquarters Building, Telford Plaza, Kowloon Bay HK</v>
    <v>31</v>
    <v>Passenger Transportation Services</v>
    <v>Stock</v>
    <v>45187.166274953124</v>
    <v>277</v>
    <v>30.6</v>
    <v>192639300000</v>
    <v>MTR CORPORATION LIMITED</v>
    <v>MTR CORPORATION LIMITED</v>
    <v>31</v>
    <v>20.51</v>
    <v>31</v>
    <v>30.7</v>
    <v>6214169000</v>
    <v>66</v>
    <v>MTR CORPORATION LIMITED (XHKG:66)</v>
    <v>927425</v>
    <v>2547850</v>
    <v>2000</v>
  </rv>
  <rv s="2">
    <v>278</v>
  </rv>
  <rv s="0">
    <v>https://www.bing.com/financeapi/forcetrigger?t=a1w2cw&amp;q=XNYS%3aJCI&amp;form=skydnc</v>
    <v>Learn more on Bing</v>
  </rv>
  <rv s="4">
    <v>en-US</v>
    <v>a1w2cw</v>
    <v>268435456</v>
    <v>1</v>
    <v>Powered by Refinitiv</v>
    <v>9</v>
    <v>JOHNSON CONTROLS INTERNATIONAL PLC (XNYS:JCI)</v>
    <v>2</v>
    <v>10</v>
    <v>Finance</v>
    <v>4</v>
    <v>70.430000000000007</v>
    <v>48.82</v>
    <v>1.2635000000000001</v>
    <v>0.01</v>
    <v>0</v>
    <v>1.751E-4</v>
    <v>0</v>
    <v>USD</v>
    <v>Johnson Controls International plc offers a portfolio of building technology, software and services.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In addition, the Global Products segment designs, manufactures and sells refrigeration equipment and controls.</v>
    <v>102000</v>
    <v>New York Stock Exchange</v>
    <v>XNYS</v>
    <v>XNYS</v>
    <v>One Albert Quay, Albert Quay, CORK, CORK IE</v>
    <v>57.598999999999997</v>
    <v>Machinery, Equipment &amp; Components</v>
    <v>Stock</v>
    <v>45184.958333344533</v>
    <v>280</v>
    <v>56.56</v>
    <v>38866680000</v>
    <v>JOHNSON CONTROLS INTERNATIONAL PLC</v>
    <v>JOHNSON CONTROLS INTERNATIONAL PLC</v>
    <v>56.99</v>
    <v>19.081499999999998</v>
    <v>57.12</v>
    <v>57.13</v>
    <v>57.13</v>
    <v>680320000</v>
    <v>JCI</v>
    <v>JOHNSON CONTROLS INTERNATIONAL PLC (XNYS:JCI)</v>
    <v>5428356</v>
    <v>4082580</v>
    <v>2014</v>
  </rv>
  <rv s="2">
    <v>281</v>
  </rv>
  <rv s="0">
    <v>https://www.bing.com/financeapi/forcetrigger?t=a1ztzr&amp;q=XNYS%3aPH&amp;form=skydnc</v>
    <v>Learn more on Bing</v>
  </rv>
  <rv s="4">
    <v>en-US</v>
    <v>a1ztzr</v>
    <v>268435456</v>
    <v>1</v>
    <v>Powered by Refinitiv</v>
    <v>9</v>
    <v>PARKER-HANNIFIN CORPORATION (XNYS:PH)</v>
    <v>2</v>
    <v>10</v>
    <v>Finance</v>
    <v>4</v>
    <v>428.1635</v>
    <v>235.69</v>
    <v>1.5253000000000001</v>
    <v>-3.06</v>
    <v>0</v>
    <v>-7.7429999999999999E-3</v>
    <v>0</v>
    <v>USD</v>
    <v>Parker-Hannifin Corporation is a manufacturer of motion and control technologies and systems, providing precision engineered solutions for a range of mobile, industrial and aerospace markets. The Company’s segments include Diversified Industrial and Aerospace Systems. The Diversified Industrial segment is an aggregation of several business units, which manufacture motion-control and fluid power system components for builders and users of various types of manufacturing, packaging, transportation, agricultural, construction, and military vehicles and equipment. This segment offers products, such as aerospace filters and systems and compressed air and gas treatment solutions, among others. The Aerospace Systems segment produces hydraulic, fuel, pneumatic and electro-mechanical systems and components, which are utilized on domestic commercial, military and general aviation aircraft. This segment serves original equipment and maintenance, repair and overhaul customers around the world.</v>
    <v>62730</v>
    <v>New York Stock Exchange</v>
    <v>XNYS</v>
    <v>XNYS</v>
    <v>6035 Parkland Boulevard, CLEVELAND, OH, 44124-4141 US</v>
    <v>394.64</v>
    <v>Machinery, Equipment &amp; Components</v>
    <v>Stock</v>
    <v>45184.996591318748</v>
    <v>283</v>
    <v>388.69</v>
    <v>50360520000</v>
    <v>PARKER-HANNIFIN CORPORATION</v>
    <v>PARKER-HANNIFIN CORPORATION</v>
    <v>394.09</v>
    <v>24.658200000000001</v>
    <v>395.18</v>
    <v>392.12</v>
    <v>392.12</v>
    <v>128431400</v>
    <v>PH</v>
    <v>PARKER-HANNIFIN CORPORATION (XNYS:PH)</v>
    <v>825391</v>
    <v>586499</v>
    <v>1938</v>
  </rv>
  <rv s="2">
    <v>284</v>
  </rv>
  <rv s="0">
    <v>https://www.bing.com/financeapi/forcetrigger?t=ah436h&amp;q=XHKG%3a2899&amp;form=skydnc</v>
    <v>Learn more on Bing</v>
  </rv>
  <rv s="5">
    <v>en-US</v>
    <v>ah436h</v>
    <v>268435456</v>
    <v>1</v>
    <v>Powered by Refinitiv</v>
    <v>11</v>
    <v>Zijin Mining Group Company Limited (XHKG:2899)</v>
    <v>2</v>
    <v>19</v>
    <v>Finance</v>
    <v>18</v>
    <v>14.8</v>
    <v>7.18</v>
    <v>1.2931999999999999</v>
    <v>-0.24</v>
    <v>-1.8237E-2</v>
    <v>HKD</v>
    <v>Zijin Mining Group Company Limited is a China-based company in mineral business. The Company operates nine segments. The Gold Bullion segment mainly produces gold ingots for the production links of other divisions. The Processed, Refined and Trading Gold segment is engaged in the processing of purchased gold ingots and trading gold ingots. The Gold concentrate section processes gold bearing ores and generates gold concentrates. The Electrolytic Copper segment is produced by electrolytic copper and electrowinning copper. The Refined Copper segment is engaged in the processing of self-produced copper and purchased copper. The Copper concentrates segment processes copper ore and produce copper concentrate. The Other Concentrate segment is responsible for producing zinc concentrate, tungsten concentrate and lead concentrate. The Zinc Bullion segment produces zinc ingots. Others segment is mainly engaged in the sales of sulfuric acid, copper strip, silver and iron.</v>
    <v>48836</v>
    <v>Hong Kong Stock Exchange</v>
    <v>XHKG</v>
    <v>XHKG</v>
    <v>No. 1, Zijin Avenue, Shanghang County, LONGYAN, FUJIAN, 364200 CN</v>
    <v>13.14</v>
    <v>Metals &amp; Mining</v>
    <v>Stock</v>
    <v>45187.165986388281</v>
    <v>286</v>
    <v>12.82</v>
    <v>366763900000</v>
    <v>Zijin Mining Group Company Limited</v>
    <v>Zijin Mining Group Company Limited</v>
    <v>13.14</v>
    <v>14.08</v>
    <v>13.16</v>
    <v>12.92</v>
    <v>26326570000</v>
    <v>2899</v>
    <v>Zijin Mining Group Company Limited (XHKG:2899)</v>
    <v>6438257</v>
    <v>24312040</v>
    <v>2000</v>
  </rv>
  <rv s="2">
    <v>287</v>
  </rv>
  <rv s="0">
    <v>https://www.bing.com/financeapi/forcetrigger?t=bu3ew7&amp;q=XNYS%3aCARR&amp;form=skydnc</v>
    <v>Learn more on Bing</v>
  </rv>
  <rv s="4">
    <v>en-US</v>
    <v>bu3ew7</v>
    <v>268435456</v>
    <v>1</v>
    <v>Powered by Refinitiv</v>
    <v>9</v>
    <v>CARRIER GLOBAL CORPORATION (XNYS:CARR)</v>
    <v>2</v>
    <v>10</v>
    <v>Finance</v>
    <v>4</v>
    <v>60.04</v>
    <v>33.1</v>
    <v>1.2638</v>
    <v>-0.3</v>
    <v>-1.4873000000000001E-2</v>
    <v>-5.4779999999999994E-3</v>
    <v>-0.81</v>
    <v>USD</v>
    <v>Carrier Global Corp is a provider of heating, ventilation, and air conditioning (HVAC), refrigeration, fire, security and building automation technologies. It operates through three segments: HVAC; Refrigeration; and Fire &amp; Security. The HVAC segment provides products, controls, services and solutions to meet the heating, cooling and ventilation needs of residential and commercial customers. The Refrigeration segment includes transport refrigeration and monitoring products, services and digital solutions for trucks, trailers, shipping containers, intermodal and rail, as well as commercial refrigeration products. Its commercial refrigeration equipment solutions preserve freshness of retail food and beverage. Its Fire &amp; Security segment provides a range of residential, commercial and industrial technologies designed to help protect people and property. Its products include fire, flame, gas, smoke and carbon monoxide detection, fire extinguishers, intruder alarms, and electronic controls.</v>
    <v>52000</v>
    <v>New York Stock Exchange</v>
    <v>XNYS</v>
    <v>XNYS</v>
    <v>13995 Pasteur Boulevard, PALM BEACH GARDENS, FL, 33418 US</v>
    <v>54.76</v>
    <v>Machinery, Equipment &amp; Components</v>
    <v>Stock</v>
    <v>45184.994010416405</v>
    <v>289</v>
    <v>53.88</v>
    <v>45617220000</v>
    <v>CARRIER GLOBAL CORPORATION</v>
    <v>CARRIER GLOBAL CORPORATION</v>
    <v>54.33</v>
    <v>21.727399999999999</v>
    <v>54.76</v>
    <v>54.46</v>
    <v>53.65</v>
    <v>837627900</v>
    <v>CARR</v>
    <v>CARRIER GLOBAL CORPORATION (XNYS:CARR)</v>
    <v>6098881</v>
    <v>4349156</v>
    <v>2019</v>
  </rv>
  <rv s="2">
    <v>290</v>
  </rv>
  <rv s="0">
    <v>https://www.bing.com/financeapi/forcetrigger?t=ab4bgh&amp;q=XTSX%3aKS&amp;form=skydnc</v>
    <v>Learn more on Bing</v>
  </rv>
  <rv s="15">
    <v>en-US</v>
    <v>ab4bgh</v>
    <v>268435456</v>
    <v>1</v>
    <v>Powered by Refinitiv</v>
    <v>35</v>
    <v>Klondike Silver Corp. (XTSX:KS)</v>
    <v>2</v>
    <v>65</v>
    <v>Finance</v>
    <v>16</v>
    <v>5.5E-2</v>
    <v>2.5000000000000001E-2</v>
    <v>2.0651999999999999</v>
    <v>0</v>
    <v>0</v>
    <v>CAD</v>
    <v>Klondike Silver Corp. is a Canada-based company, which is engaged in exploring a silver-zinc-lead project in southeastern British Columbia, Canada. The Company’s Silvana Mine Silver Zinc Lead project is located in Southeastern British Columbia. The project is a 114 square kilometer claim block in West Kootenay region of southeastern British Columbia, Canada. A series of silver-rich veins in Slocan Series Quartzite Sediments are situated in Klondike's claim block. The claim block consists of multiple exploration target areas, including Jackson Basin, Payne, Sandon Camp, Silverton Creek, Cody Creek, and the Hewitt-Van Roi area. Klondike Silver is explored from underground, along the nine km Main Lode. The Main Lode is a prolific mineralized structure in the Slocan Mining Camp. There are 13 past producing mines, which are situated along the Main Lode, and have produced approximately 886,000 kilograms (kg) of silver, 95 million kg of zinc and 117 million kg of lead.</v>
    <v>0</v>
    <v>TSX Venture Exchange</v>
    <v>XTSX</v>
    <v>XTSX</v>
    <v>804-750 West Pender Street, VANCOUVER, BC, V6C 2T7 CA</v>
    <v>0.03</v>
    <v>Metals &amp; Mining</v>
    <v>Stock</v>
    <v>45184.809282407405</v>
    <v>292</v>
    <v>0.03</v>
    <v>7987630</v>
    <v>Klondike Silver Corp.</v>
    <v>Klondike Silver Corp.</v>
    <v>0.03</v>
    <v>0.03</v>
    <v>0.03</v>
    <v>265959000</v>
    <v>KS</v>
    <v>Klondike Silver Corp. (XTSX:KS)</v>
    <v>83000</v>
    <v>152810</v>
    <v>2005</v>
  </rv>
  <rv s="2">
    <v>293</v>
  </rv>
  <rv s="0">
    <v>https://www.bing.com/financeapi/forcetrigger?t=ahirxm&amp;q=XNSE%3aLT&amp;form=skydnc</v>
    <v>Learn more on Bing</v>
  </rv>
  <rv s="5">
    <v>en-US</v>
    <v>ahirxm</v>
    <v>268435456</v>
    <v>1</v>
    <v>Powered by Refinitiv</v>
    <v>11</v>
    <v>LARSEN AND TOUBRO LIMITED (XNSE:LT)</v>
    <v>2</v>
    <v>56</v>
    <v>Finance</v>
    <v>57</v>
    <v>3009</v>
    <v>1793.36</v>
    <v>1.1544000000000001</v>
    <v>16.5</v>
    <v>5.6730000000000001E-3</v>
    <v>INR</v>
    <v>Larsen &amp; Toubro Limited is engaged in engineering, procurement, and construction (EPC) projects; hi-tech manufacturing; and services. Its segments include Infrastructure Projects, Energy Projects, Hi-Tech Manufacturing, IT &amp; Technology Services, Financial Services, Development Projects, and Others. Infrastructure Projects segment comprises engineering and construction of buildings and factories, transportation infrastructure, heavy civil infrastructure, power transmission and distribution, water and effluent treatment, and minerals and metals. Energy Projects segment comprises EPC solutions in the hydrocarbon business, power business, and EPC solutions in green energy space. Hi-Tech Manufacturing segment comprises the design, manufacture, and supply of custom designed, engineered critical equipment and systems; equipment, systems and platforms for defense and aerospace sectors; and design, construction, and repair/refit of defense vessels. It operates in over 50 countries worldwide.</v>
    <v>49039</v>
    <v>National Stock Exchange of India</v>
    <v>XNSE</v>
    <v>XNSE</v>
    <v>L&amp;T House, Ballard Estate, P. O. Box: 278,, MUMBAI, MAHARASHTRA, 400001 IN</v>
    <v>2929</v>
    <v>Construction &amp; Engineering</v>
    <v>Stock</v>
    <v>45187.204432870371</v>
    <v>295</v>
    <v>2907</v>
    <v>4088400000000</v>
    <v>LARSEN AND TOUBRO LIMITED</v>
    <v>LARSEN AND TOUBRO LIMITED</v>
    <v>2910</v>
    <v>36.299999999999997</v>
    <v>2908.55</v>
    <v>2925.05</v>
    <v>1405649000</v>
    <v>LT</v>
    <v>LARSEN AND TOUBRO LIMITED (XNSE:LT)</v>
    <v>189266</v>
    <v>2745950</v>
    <v>1946</v>
  </rv>
  <rv s="2">
    <v>296</v>
  </rv>
  <rv s="0">
    <v>https://www.bing.com/financeapi/forcetrigger?t=bu3f2w&amp;q=XNYS%3aOTIS&amp;form=skydnc</v>
    <v>Learn more on Bing</v>
  </rv>
  <rv s="4">
    <v>en-US</v>
    <v>bu3f2w</v>
    <v>268435456</v>
    <v>1</v>
    <v>Powered by Refinitiv</v>
    <v>9</v>
    <v>OTIS WORLDWIDE CORPORATION (XNYS:OTIS)</v>
    <v>2</v>
    <v>10</v>
    <v>Finance</v>
    <v>4</v>
    <v>91.33</v>
    <v>62.49</v>
    <v>0.87090000000000001</v>
    <v>-0.56000000000000005</v>
    <v>-1.7260000000000001E-3</v>
    <v>-6.8560000000000001E-3</v>
    <v>-0.14000000000000001</v>
    <v>USD</v>
    <v>Otis Worldwide Corporation is an elevator and escalator manufacturing, installation, and service company. It serves customers in over 200 countries and territories. It operates in two segments: New Equipment and Service. Through its New Equipment segment, it designs, manufactures, sells, and installs a range of passenger and freight elevators, as well as escalators and moving walkways to customers in residential and commercial buildings, and infrastructure projects. The Company sells its New Equipment units directly to customers, as well as through agents and distributors globally. Through its Service segment, the Company performs maintenance and repair services for both its products and those of other manufacturers and provides services to upgrade elevators and escalators. It provides Otis ONE, an Internet of Things (IoT) based solution to connect elevators to OtisLine. Otis also offers a range of passenger experience enhancements, such as eView and Otis eCall.</v>
    <v>69000</v>
    <v>New York Stock Exchange</v>
    <v>XNYS</v>
    <v>XNYS</v>
    <v>One Carrier Place, FARMINGTON, CT, 06032 US</v>
    <v>81.78</v>
    <v>Machinery, Equipment &amp; Components</v>
    <v>Stock</v>
    <v>45184.980294432811</v>
    <v>298</v>
    <v>80.709999999999994</v>
    <v>33400750000</v>
    <v>OTIS WORLDWIDE CORPORATION</v>
    <v>OTIS WORLDWIDE CORPORATION</v>
    <v>81.31</v>
    <v>25.734200000000001</v>
    <v>81.680000000000007</v>
    <v>81.12</v>
    <v>80.98</v>
    <v>411745000</v>
    <v>OTIS</v>
    <v>OTIS WORLDWIDE CORPORATION (XNYS:OTIS)</v>
    <v>3555142</v>
    <v>1774483</v>
    <v>2019</v>
  </rv>
  <rv s="2">
    <v>299</v>
  </rv>
  <rv s="0">
    <v>https://www.bing.com/financeapi/forcetrigger?t=a242qh&amp;q=XNYS%3aTDG&amp;form=skydnc</v>
    <v>Learn more on Bing</v>
  </rv>
  <rv s="4">
    <v>en-US</v>
    <v>a242qh</v>
    <v>268435456</v>
    <v>1</v>
    <v>Powered by Refinitiv</v>
    <v>9</v>
    <v>TRANSDIGM GROUP INCORPORATED (XNYS:TDG)</v>
    <v>2</v>
    <v>10</v>
    <v>Finance</v>
    <v>4</v>
    <v>940</v>
    <v>499.63</v>
    <v>1.393</v>
    <v>-9.42</v>
    <v>-6.938999999999999E-4</v>
    <v>-1.0777000000000002E-2</v>
    <v>-0.6</v>
    <v>USD</v>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v>14400</v>
    <v>New York Stock Exchange</v>
    <v>XNYS</v>
    <v>XNYS</v>
    <v>1301 East 9th Street, Suite 3000, CLEVELAND, OH, 44114 US</v>
    <v>876.06</v>
    <v>Aerospace &amp; Defense</v>
    <v>Stock</v>
    <v>45184.958333367969</v>
    <v>301</v>
    <v>863.04</v>
    <v>47716880000</v>
    <v>TRANSDIGM GROUP INCORPORATED</v>
    <v>TRANSDIGM GROUP INCORPORATED</v>
    <v>871</v>
    <v>46.817</v>
    <v>874.12</v>
    <v>864.7</v>
    <v>864.1</v>
    <v>55183160</v>
    <v>TDG</v>
    <v>TRANSDIGM GROUP INCORPORATED (XNYS:TDG)</v>
    <v>818141</v>
    <v>199644</v>
    <v>2003</v>
  </rv>
  <rv s="2">
    <v>302</v>
  </rv>
  <rv s="0">
    <v>https://www.bing.com/financeapi/forcetrigger?t=a1ythw&amp;q=XNYS%3aNUE&amp;form=skydnc</v>
    <v>Learn more on Bing</v>
  </rv>
  <rv s="4">
    <v>en-US</v>
    <v>a1ythw</v>
    <v>268435456</v>
    <v>1</v>
    <v>Powered by Refinitiv</v>
    <v>9</v>
    <v>NUCOR CORPORATION (XNYS:NUE)</v>
    <v>2</v>
    <v>10</v>
    <v>Finance</v>
    <v>4</v>
    <v>182.68</v>
    <v>102.861</v>
    <v>1.6377999999999999</v>
    <v>-10.11</v>
    <v>2.4450000000000001E-3</v>
    <v>-6.1077000000000006E-2</v>
    <v>0.38</v>
    <v>USD</v>
    <v>Nucor Corporation is focused on manufacturing steel and steel products that produces direct reduced iron (DRI) for use in its steel mills. The Company’s segments include Steel Mills, Steel Products and Raw Materials. The Steel Mills segment produces sheet steel (hot-rolled, cold-rolled and galvanized), plate steel, structural steel (wide-flange beams, beam blanks, H-piling and sheet piling) and bar steel (blooms, billets, concrete reinforcing bar, merchant bar and engineered special bar quality (SBQ). The Steel Products segment produces steel joists and joist girders, steel deck, hollow structural section steel tubing, electrical conduit, fabricated concrete reinforcing steel, cold finished steel, steel fasteners, steel grating and expanded metal, wire and wire mesh, metal building systems and others. The Raw Materials segment DRI; brokers ferrous and nonferrous metals, pig iron, hot briquetted iron and DRI; supplies ferro-alloys; and processes ferrous and nonferrous scrap metal.</v>
    <v>31400</v>
    <v>New York Stock Exchange</v>
    <v>XNYS</v>
    <v>XNYS</v>
    <v>1915 REXFORD RD, CHARLOTTE, NC, 28211 US</v>
    <v>162.74</v>
    <v>Metals &amp; Mining</v>
    <v>Stock</v>
    <v>45184.998928275003</v>
    <v>304</v>
    <v>154.9</v>
    <v>38656450000</v>
    <v>NUCOR CORPORATION</v>
    <v>NUCOR CORPORATION</v>
    <v>162.22999999999999</v>
    <v>7.6323999999999996</v>
    <v>165.53</v>
    <v>155.41999999999999</v>
    <v>155.80000000000001</v>
    <v>248722500</v>
    <v>NUE</v>
    <v>NUCOR CORPORATION (XNYS:NUE)</v>
    <v>4859158</v>
    <v>1201137</v>
    <v>1958</v>
  </rv>
  <rv s="2">
    <v>305</v>
  </rv>
  <rv s="0">
    <v>https://www.bing.com/financeapi/forcetrigger?t=c3orf2&amp;q=XNAS%3aRIVN&amp;form=skydnc</v>
    <v>Learn more on Bing</v>
  </rv>
  <rv s="1">
    <v>en-US</v>
    <v>c3orf2</v>
    <v>268435456</v>
    <v>1</v>
    <v>Powered by Refinitiv</v>
    <v>0</v>
    <v>RIVIAN AUTOMOTIVE, INC. (XNAS:RIVN)</v>
    <v>2</v>
    <v>3</v>
    <v>Finance</v>
    <v>4</v>
    <v>38.89</v>
    <v>11.68</v>
    <v>2.3439999999999999</v>
    <v>7.0000000000000007E-2</v>
    <v>8.271000000000001E-4</v>
    <v>2.9030000000000002E-3</v>
    <v>0.02</v>
    <v>USD</v>
    <v>Rivian Automotive, Inc. designs, develops and manufactures electric vehicles and accessories. It sells its vehicles directly to customers in the consumer and commercial markets. The Company’s R1 platform offers the first-generation consumer vehicles: the R1T, a two-row five-passenger pickup truck, and the R1S, a three-row seven-passenger sport utility vehicle (SUV). In the commercial market, the Company offers Rivian Commercial Vehicle (RCV) platform. The Company’s vehicle on this platform is Electric Delivery Van (EDV), designed and engineered by Rivian in collaboration with Amazon. It also offers a variety of services, including financing and insurance, vehicle maintenance and repair, charging and FleetOS solutions. Its FleetOS unifies full fleet telematics, charging, maintenance, purchasing and resale into a single platform. It also offers A Better Routeplanner (ABRP) app, which offers electric vehicle (EV) trip planning and has a community of EV drivers in North America and Europe.</v>
    <v>14122</v>
    <v>Nasdaq Stock Market</v>
    <v>XNAS</v>
    <v>XNAS</v>
    <v>14600 Myford Road, IRVINE, CA, 92618 US</v>
    <v>24.62</v>
    <v>Automobiles &amp; Auto Parts</v>
    <v>Stock</v>
    <v>45184.999988437499</v>
    <v>307</v>
    <v>23.68</v>
    <v>22925940000</v>
    <v>RIVIAN AUTOMOTIVE, INC.</v>
    <v>RIVIAN AUTOMOTIVE, INC.</v>
    <v>24.24</v>
    <v>24.11</v>
    <v>24.18</v>
    <v>24.2</v>
    <v>948136400</v>
    <v>RIVN</v>
    <v>RIVIAN AUTOMOTIVE, INC. (XNAS:RIVN)</v>
    <v>38433185</v>
    <v>25298324</v>
    <v>2015</v>
  </rv>
  <rv s="2">
    <v>308</v>
  </rv>
  <rv s="0">
    <v>https://www.bing.com/financeapi/forcetrigger?t=a1zk27&amp;q=XNAS%3aPCAR&amp;form=skydnc</v>
    <v>Learn more on Bing</v>
  </rv>
  <rv s="4">
    <v>en-US</v>
    <v>a1zk27</v>
    <v>268435456</v>
    <v>1</v>
    <v>Powered by Refinitiv</v>
    <v>9</v>
    <v>PACCAR INC (XNAS:PCAR)</v>
    <v>2</v>
    <v>10</v>
    <v>Finance</v>
    <v>4</v>
    <v>90.05</v>
    <v>54.64</v>
    <v>0.96440000000000003</v>
    <v>-0.65</v>
    <v>8.2140000000000002E-4</v>
    <v>-7.5700000000000003E-3</v>
    <v>7.0000000000000007E-2</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The Company operates in approximately 26 countries in North America, Europe, Australia, and South America. It also conducts full-service leasing operations in North America, Germany, and Australia under the PacLease trade name.</v>
    <v>31100</v>
    <v>Nasdaq Stock Market</v>
    <v>XNAS</v>
    <v>XNAS</v>
    <v>777 106th Avenue NE, BELLEVUE, WA, 98004 US</v>
    <v>85.87</v>
    <v>Machinery, Equipment &amp; Components</v>
    <v>Stock</v>
    <v>45184.973769432814</v>
    <v>310</v>
    <v>84.86</v>
    <v>44553450000</v>
    <v>PACCAR INC</v>
    <v>PACCAR INC</v>
    <v>85.87</v>
    <v>18.120699999999999</v>
    <v>85.87</v>
    <v>85.22</v>
    <v>85.29</v>
    <v>522805100</v>
    <v>PCAR</v>
    <v>PACCAR INC (XNAS:PCAR)</v>
    <v>3636922</v>
    <v>2068416</v>
    <v>1971</v>
  </rv>
  <rv s="2">
    <v>311</v>
  </rv>
  <rv s="0">
    <v>https://www.bing.com/financeapi/forcetrigger?t=a1rfsm&amp;q=XNYS%3aDD&amp;form=skydnc</v>
    <v>Learn more on Bing</v>
  </rv>
  <rv s="4">
    <v>en-US</v>
    <v>a1rfsm</v>
    <v>268435456</v>
    <v>1</v>
    <v>Powered by Refinitiv</v>
    <v>9</v>
    <v>DuPont de Nemours, Inc. (XNYS:DD)</v>
    <v>2</v>
    <v>10</v>
    <v>Finance</v>
    <v>4</v>
    <v>78.739999999999995</v>
    <v>49.52</v>
    <v>1.4169</v>
    <v>-0.61</v>
    <v>2.5480000000000004E-3</v>
    <v>-8.1150000000000007E-3</v>
    <v>0.19</v>
    <v>USD</v>
    <v>DuPont de Nemours, Inc. provides technology-based materials and solutions. The Company's Electronics &amp; Industrial segment is a global supplier of differentiated materials and systems for a range of consumer electronics, including mobile devices, television monitors, personal computers and electronics used in a variety of industries. The Electronics &amp; Industrial segment is a provider of materials and solutions for the fabrication and packaging of semiconductors and integrated circuits and provides solutions for thermal management and electromagnetic shielding, as well as metallization processes for the metal finishing, decorative, and industrial applications. This segment is also focused on specialty medical devices and components markets. The Company’s Water &amp; Protection segment is a provider of engineered products and integrated systems for a number of industries, including worker safety, water purification and separation, aerospace, energy, medical packaging and building materials.</v>
    <v>23000</v>
    <v>New York Stock Exchange</v>
    <v>XNYS</v>
    <v>XNYS</v>
    <v>974 Centre Rd Bldg 730, WILMINGTON, DE, 19805 US</v>
    <v>75.52</v>
    <v>Chemicals</v>
    <v>Stock</v>
    <v>45184.958333356248</v>
    <v>313</v>
    <v>74.28</v>
    <v>34227590000</v>
    <v>DuPont de Nemours, Inc.</v>
    <v>DuPont de Nemours, Inc.</v>
    <v>75.11</v>
    <v>37.112200000000001</v>
    <v>75.17</v>
    <v>74.56</v>
    <v>74.75</v>
    <v>459061000</v>
    <v>DD</v>
    <v>DuPont de Nemours, Inc. (XNYS:DD)</v>
    <v>3648155</v>
    <v>1985947</v>
    <v>2015</v>
  </rv>
  <rv s="2">
    <v>314</v>
  </rv>
  <rv s="0">
    <v>https://www.bing.com/financeapi/forcetrigger?t=a1x8c7&amp;q=XNYS%3aLYB&amp;form=skydnc</v>
    <v>Learn more on Bing</v>
  </rv>
  <rv s="4">
    <v>en-US</v>
    <v>a1x8c7</v>
    <v>268435456</v>
    <v>1</v>
    <v>Powered by Refinitiv</v>
    <v>9</v>
    <v>LyondellBasell Industries NV (XNYS:LYB)</v>
    <v>2</v>
    <v>10</v>
    <v>Finance</v>
    <v>4</v>
    <v>102.045</v>
    <v>71.459999999999994</v>
    <v>1.2025999999999999</v>
    <v>-0.65</v>
    <v>0</v>
    <v>-6.4549999999999998E-3</v>
    <v>0</v>
    <v>USD</v>
    <v>LyondellBasell Industries N.V. is a chemical company. Its segments include Olefins and Polyolefins-Americas (O&amp;P-Americas), Olefins and Polyolefins-Europe, Asia, International (O&amp;P-EAI), Intermediates and Derivatives (I&amp;D), Advanced Polymer Solutions (APS), Refining, and Technology. O&amp;P-Americas and O&amp;P-EAI segment produce and markets olefins and co-products, polyethylene and polypropylene. I&amp;D segment produces and markets propylene oxide and its derivatives; oxyfuels and related products, and intermediate chemicals, such as styrene monomer, ethylene oxide and ethylene glycol. APS segment produces and markets compounding and solutions, such as polypropylene compounds, engineered plastics, masterbatches, engineered composites, colors and powders, and advanced polymers, which include Cat alloy and polybutene-1. Refining segment refines heavy, high-sulfur crude oil and other crude oils of various types. Technology segment develops and licenses chemical and polyolefin process technologies.</v>
    <v>19300</v>
    <v>New York Stock Exchange</v>
    <v>XNYS</v>
    <v>XNYS</v>
    <v>4th Floor, One Vine Street, LONDON, UNITED KINGDOM-NA, W1J0AH GB</v>
    <v>100.93</v>
    <v>Chemicals</v>
    <v>Stock</v>
    <v>45184.958333356248</v>
    <v>316</v>
    <v>99.59</v>
    <v>32432690000</v>
    <v>LyondellBasell Industries NV</v>
    <v>LyondellBasell Industries NV</v>
    <v>100.79</v>
    <v>15.4613</v>
    <v>100.69</v>
    <v>100.04</v>
    <v>100.04</v>
    <v>324197200</v>
    <v>LYB</v>
    <v>LyondellBasell Industries NV (XNYS:LYB)</v>
    <v>3619832</v>
    <v>1992858</v>
    <v>2009</v>
  </rv>
  <rv s="2">
    <v>317</v>
  </rv>
  <rv s="0">
    <v>https://www.bing.com/financeapi/forcetrigger?t=a1pxec&amp;q=XNYS%3aCMI&amp;form=skydnc</v>
    <v>Learn more on Bing</v>
  </rv>
  <rv s="4">
    <v>en-US</v>
    <v>a1pxec</v>
    <v>268435456</v>
    <v>1</v>
    <v>Powered by Refinitiv</v>
    <v>9</v>
    <v>CUMMINS INC. (XNYS:CMI)</v>
    <v>2</v>
    <v>10</v>
    <v>Finance</v>
    <v>4</v>
    <v>265.27999999999997</v>
    <v>200.39500000000001</v>
    <v>1.0701000000000001</v>
    <v>-1.67</v>
    <v>0</v>
    <v>-7.045E-3</v>
    <v>0</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237.25</v>
    <v>Automobiles &amp; Auto Parts</v>
    <v>Stock</v>
    <v>45184.958333344533</v>
    <v>319</v>
    <v>234.245</v>
    <v>33339480000</v>
    <v>CUMMINS INC.</v>
    <v>CUMMINS INC.</v>
    <v>237.25</v>
    <v>17.668700000000001</v>
    <v>237.04</v>
    <v>235.37</v>
    <v>235.37</v>
    <v>141647100</v>
    <v>CMI</v>
    <v>CUMMINS INC. (XNYS:CMI)</v>
    <v>1185581</v>
    <v>736859</v>
    <v>1919</v>
  </rv>
  <rv s="2">
    <v>320</v>
  </rv>
  <rv s="0">
    <v>https://www.bing.com/financeapi/forcetrigger?t=a1sl52&amp;q=XNAS%3aFAST&amp;form=skydnc</v>
    <v>Learn more on Bing</v>
  </rv>
  <rv s="4">
    <v>en-US</v>
    <v>a1sl52</v>
    <v>268435456</v>
    <v>1</v>
    <v>Powered by Refinitiv</v>
    <v>9</v>
    <v>Fastenal Company (XNAS:FAST)</v>
    <v>2</v>
    <v>10</v>
    <v>Finance</v>
    <v>4</v>
    <v>59.43</v>
    <v>43.73</v>
    <v>1.1525000000000001</v>
    <v>0.4</v>
    <v>8.8739999999999999E-3</v>
    <v>7.2970000000000005E-3</v>
    <v>0.49</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20631</v>
    <v>Nasdaq Stock Market</v>
    <v>XNAS</v>
    <v>XNAS</v>
    <v>2001 Theurer Blvd, WINONA, MN, 55987 US</v>
    <v>55.25</v>
    <v>Machinery, Equipment &amp; Components</v>
    <v>Stock</v>
    <v>45184.947316133592</v>
    <v>322</v>
    <v>54.81</v>
    <v>31549010000</v>
    <v>Fastenal Company</v>
    <v>Fastenal Company</v>
    <v>55.14</v>
    <v>27.975200000000001</v>
    <v>54.82</v>
    <v>55.22</v>
    <v>55.71</v>
    <v>571333000</v>
    <v>FAST</v>
    <v>Fastenal Company (XNAS:FAST)</v>
    <v>4634989</v>
    <v>2379163</v>
    <v>1968</v>
  </rv>
  <rv s="2">
    <v>323</v>
  </rv>
  <rv s="0">
    <v>https://www.bing.com/financeapi/forcetrigger?t=a214h7&amp;q=XNYS%3aPPG&amp;form=skydnc</v>
    <v>Learn more on Bing</v>
  </rv>
  <rv s="4">
    <v>en-US</v>
    <v>a214h7</v>
    <v>268435456</v>
    <v>1</v>
    <v>Powered by Refinitiv</v>
    <v>9</v>
    <v>PPG INDUSTRIES, INC. (XNYS:PPG)</v>
    <v>2</v>
    <v>10</v>
    <v>Finance</v>
    <v>4</v>
    <v>152.88999999999999</v>
    <v>107.4</v>
    <v>1.1884999999999999</v>
    <v>-0.59</v>
    <v>-3.5130000000000001E-3</v>
    <v>-4.3899999999999998E-3</v>
    <v>-0.47</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135.72</v>
    <v>Chemicals</v>
    <v>Stock</v>
    <v>45184.958333344533</v>
    <v>325</v>
    <v>133.52000000000001</v>
    <v>31511640000</v>
    <v>PPG INDUSTRIES, INC.</v>
    <v>PPG INDUSTRIES, INC.</v>
    <v>133.56</v>
    <v>24.104500000000002</v>
    <v>134.38999999999999</v>
    <v>133.80000000000001</v>
    <v>133.33000000000001</v>
    <v>235513000</v>
    <v>PPG</v>
    <v>PPG INDUSTRIES, INC. (XNYS:PPG)</v>
    <v>2213862</v>
    <v>1277006</v>
    <v>1883</v>
  </rv>
  <rv s="2">
    <v>326</v>
  </rv>
  <rv s="0">
    <v>https://www.bing.com/financeapi/forcetrigger?t=a1rzh7&amp;q=XNAS%3aENPH&amp;form=skydnc</v>
    <v>Learn more on Bing</v>
  </rv>
  <rv s="4">
    <v>en-US</v>
    <v>a1rzh7</v>
    <v>268435456</v>
    <v>1</v>
    <v>Powered by Refinitiv</v>
    <v>9</v>
    <v>ENPHASE ENERGY, INC. (XNAS:ENPH)</v>
    <v>2</v>
    <v>10</v>
    <v>Finance</v>
    <v>4</v>
    <v>339.92</v>
    <v>118.14</v>
    <v>1.5213000000000001</v>
    <v>-2.0099999999999998</v>
    <v>-1.6629999999999998E-4</v>
    <v>-1.6434000000000001E-2</v>
    <v>-0.02</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122.79</v>
    <v>Renewable Energy</v>
    <v>Stock</v>
    <v>45184.999619351562</v>
    <v>328</v>
    <v>119.44</v>
    <v>16403550000</v>
    <v>ENPHASE ENERGY, INC.</v>
    <v>ENPHASE ENERGY, INC.</v>
    <v>121.5</v>
    <v>31.094000000000001</v>
    <v>122.31</v>
    <v>120.3</v>
    <v>120.28</v>
    <v>136355400</v>
    <v>ENPH</v>
    <v>ENPHASE ENERGY, INC. (XNAS:ENPH)</v>
    <v>3613346</v>
    <v>2856924</v>
    <v>2006</v>
  </rv>
  <rv s="2">
    <v>329</v>
  </rv>
  <rv s="0">
    <v>https://www.bing.com/financeapi/forcetrigger?t=a264qh&amp;q=XNYS%3aWY&amp;form=skydnc</v>
    <v>Learn more on Bing</v>
  </rv>
  <rv s="4">
    <v>en-US</v>
    <v>a264qh</v>
    <v>268435456</v>
    <v>1</v>
    <v>Powered by Refinitiv</v>
    <v>9</v>
    <v>WEYERHAEUSER COMPANY (XNYS:WY)</v>
    <v>2</v>
    <v>10</v>
    <v>Finance</v>
    <v>4</v>
    <v>35.08</v>
    <v>26.6449</v>
    <v>1.5242</v>
    <v>-0.15</v>
    <v>0</v>
    <v>-4.5869999999999999E-3</v>
    <v>0</v>
    <v>USD</v>
    <v>Weyerhaeuser Company is a real estate investment trust (REIT). The Company also own timberland assets through its subsidiary, Weyerhaeuser Timber Holdings, Inc. Its segments include Timberlands; Real Estate, Energy and Natural Resources (Real Estate &amp; ENR), and Wood Products. The Timberlands segment offers logs, timber, recreational leases, and other products. The Real Estate &amp; ENR segment includes sales of timberlands as well as rights to explore for and extract hard minerals, construction materials, natural gas production, wind and solar. The Wood Products segment consists of structural lumber, oriented strand board, engineered wood products and building materials distribution. The Company also transfers raw materials, semi-finished materials, and end products among its business segments. These products are supplied to the residential, multi-family, repair and remodel, industrial and light commercial markets. It operates 35 manufacturing facilities in the United States and Canada.</v>
    <v>9264</v>
    <v>New York Stock Exchange</v>
    <v>XNYS</v>
    <v>XNYS</v>
    <v>220 Occidental Avenue South, SEATTLE, WA, 98104 US</v>
    <v>32.86</v>
    <v>Residential &amp; Commercial REIT</v>
    <v>Stock</v>
    <v>45184.958333344533</v>
    <v>331</v>
    <v>32.47</v>
    <v>23785850000</v>
    <v>WEYERHAEUSER COMPANY</v>
    <v>WEYERHAEUSER COMPANY</v>
    <v>32.729999999999997</v>
    <v>34.305500000000002</v>
    <v>32.700000000000003</v>
    <v>32.549999999999997</v>
    <v>32.549999999999997</v>
    <v>730748000</v>
    <v>WY</v>
    <v>WEYERHAEUSER COMPANY (XNYS:WY)</v>
    <v>4783675</v>
    <v>2947159</v>
    <v>1900</v>
  </rv>
  <rv s="2">
    <v>332</v>
  </rv>
  <rv s="0">
    <v>https://www.bing.com/financeapi/forcetrigger?t=a1r1lh&amp;q=XNYS%3aDHI&amp;form=skydnc</v>
    <v>Learn more on Bing</v>
  </rv>
  <rv s="4">
    <v>en-US</v>
    <v>a1r1lh</v>
    <v>268435456</v>
    <v>1</v>
    <v>Powered by Refinitiv</v>
    <v>9</v>
    <v>D.R. HORTON, INC. (XNYS:DHI)</v>
    <v>2</v>
    <v>10</v>
    <v>Finance</v>
    <v>4</v>
    <v>132.29990000000001</v>
    <v>66.010000000000005</v>
    <v>1.5586</v>
    <v>-2.83</v>
    <v>0</v>
    <v>-2.4565999999999998E-2</v>
    <v>0</v>
    <v>USD</v>
    <v>D.R. Horton, Inc. is a homebuilder primarily engaged in the acquisition and development of land and the construction and sale of residential homes, with operations in 110 markets across 33 states. Its segments include homebuilding, Forestar lot development, financial services, and rental operations. The homebuilding segment designs, builds, and sells, single-family detached homes on lots they develop and on fully developed lots purchased ready for home construction. The Forestar lot development segment operates in about 52 markets across 20 states. The financial services segment provides mortgage financing and title agency services to homebuyers in many of the Company’s homebuilding markets. The rental operations segment consists of multi-family and single-family rental operations. The multi-family rental operations develop, construct, lease and sell residential rental properties. The single-family rental operations primarily construct and lease single-family homes within a community.</v>
    <v>13237</v>
    <v>New York Stock Exchange</v>
    <v>XNYS</v>
    <v>XNYS</v>
    <v>1341 Horton Cir, ARLINGTON, TX, 76011-4310 US</v>
    <v>113.32</v>
    <v>Homebuilding &amp; Construction Supplies</v>
    <v>Stock</v>
    <v>45184.99102114531</v>
    <v>334</v>
    <v>110.42</v>
    <v>38014390000</v>
    <v>D.R. HORTON, INC.</v>
    <v>D.R. HORTON, INC.</v>
    <v>113.32</v>
    <v>8.1921999999999997</v>
    <v>115.2</v>
    <v>112.37</v>
    <v>112.37</v>
    <v>338296600</v>
    <v>DHI</v>
    <v>D.R. HORTON, INC. (XNYS:DHI)</v>
    <v>5875279</v>
    <v>2701777</v>
    <v>1991</v>
  </rv>
  <rv s="2">
    <v>335</v>
  </rv>
  <rv s="0">
    <v>https://www.bing.com/financeapi/forcetrigger?t=a1wh7w&amp;q=XNYS%3aKEYS&amp;form=skydnc</v>
    <v>Learn more on Bing</v>
  </rv>
  <rv s="4">
    <v>en-US</v>
    <v>a1wh7w</v>
    <v>268435456</v>
    <v>1</v>
    <v>Powered by Refinitiv</v>
    <v>9</v>
    <v>KEYSIGHT TECHNOLOGIES, INC. (XNYS:KEYS)</v>
    <v>2</v>
    <v>10</v>
    <v>Finance</v>
    <v>4</v>
    <v>189.45</v>
    <v>125.89</v>
    <v>1.0680000000000001</v>
    <v>-0.26</v>
    <v>-2.2204000000000002E-2</v>
    <v>-1.9530000000000001E-3</v>
    <v>-2.95</v>
    <v>USD</v>
    <v>Keysight Technologies, Inc. is a technology company. The Company is primarily engaged in providing electronic design and test solutions. It operates through two segments: Communications Solutions Group (CSG) and Electronics Industrial Solutions Group (EISG). Its CSG segment serves customers, including commercial communications and aerospace, defense, and government end markets. Its CSG’s solutions consist of electronic design and test software, electronic measurement instruments, systems and related services. Its EISG segment provides test and measurement solutions and related services across a set of electronic industrial end markets, focusing on applications in the automotive and energy industries and measurement solutions for consumer electronics, education, general electronics design and manufacturing, and semiconductor design and manufacturing. The Company also offers customization, consulting and optimization services throughout the product development lifecycle.</v>
    <v>14800</v>
    <v>New York Stock Exchange</v>
    <v>XNYS</v>
    <v>XNYS</v>
    <v>1400 Fountaingrove Pkwy, SANTA ROSA, CA, 95403 US</v>
    <v>134.63999999999999</v>
    <v>Electronic Equipment &amp; Parts</v>
    <v>Stock</v>
    <v>45184.97851771953</v>
    <v>337</v>
    <v>132.69</v>
    <v>23592570000</v>
    <v>KEYSIGHT TECHNOLOGIES, INC.</v>
    <v>KEYSIGHT TECHNOLOGIES, INC.</v>
    <v>134.24</v>
    <v>21.206700000000001</v>
    <v>133.12</v>
    <v>132.86000000000001</v>
    <v>129.91</v>
    <v>177574700</v>
    <v>KEYS</v>
    <v>KEYSIGHT TECHNOLOGIES, INC. (XNYS:KEYS)</v>
    <v>3582691</v>
    <v>1747560</v>
    <v>2013</v>
  </rv>
  <rv s="2">
    <v>338</v>
  </rv>
  <rv s="0">
    <v>https://www.bing.com/financeapi/forcetrigger?t=a1ne3m&amp;q=XNYS%3aAME&amp;form=skydnc</v>
    <v>Learn more on Bing</v>
  </rv>
  <rv s="4">
    <v>en-US</v>
    <v>a1ne3m</v>
    <v>268435456</v>
    <v>1</v>
    <v>Powered by Refinitiv</v>
    <v>9</v>
    <v>AMETEK, INC. (XNYS:AME)</v>
    <v>2</v>
    <v>10</v>
    <v>Finance</v>
    <v>4</v>
    <v>164.7499</v>
    <v>110.87</v>
    <v>1.224</v>
    <v>-1.23</v>
    <v>-9.8930000000000003E-4</v>
    <v>-8.0470000000000003E-3</v>
    <v>-0.15</v>
    <v>USD</v>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v>19600</v>
    <v>New York Stock Exchange</v>
    <v>XNYS</v>
    <v>XNYS</v>
    <v>1100 Cassatt Road, BERWYN, PA, 19312 US</v>
    <v>152.69999999999999</v>
    <v>Machinery, Equipment &amp; Components</v>
    <v>Stock</v>
    <v>45184.958333356248</v>
    <v>340</v>
    <v>150.57</v>
    <v>34982880000</v>
    <v>AMETEK, INC.</v>
    <v>AMETEK, INC.</v>
    <v>151.77000000000001</v>
    <v>28.6097</v>
    <v>152.86000000000001</v>
    <v>151.63</v>
    <v>151.47999999999999</v>
    <v>230712100</v>
    <v>AME</v>
    <v>AMETEK, INC. (XNYS:AME)</v>
    <v>1279650</v>
    <v>791046</v>
    <v>1986</v>
  </rv>
  <rv s="2">
    <v>341</v>
  </rv>
  <rv s="0">
    <v>https://www.bing.com/financeapi/forcetrigger?t=ah6xkr&amp;q=XHKG%3a914&amp;form=skydnc</v>
    <v>Learn more on Bing</v>
  </rv>
  <rv s="5">
    <v>en-US</v>
    <v>ah6xkr</v>
    <v>268435456</v>
    <v>1</v>
    <v>Powered by Refinitiv</v>
    <v>11</v>
    <v>ANHUI CONCH CEMENT COMPANY LIMITED (XHKG:914)</v>
    <v>2</v>
    <v>19</v>
    <v>Finance</v>
    <v>18</v>
    <v>31.75</v>
    <v>19.3</v>
    <v>0.99670000000000003</v>
    <v>0</v>
    <v>0</v>
    <v>HKD</v>
    <v>Anhui Conch Cement Co Ltd is a China-based company principally engaged in production and sale of cement, commodity clinker and aggregate. The Company’s main cement products included 32.5-grade cement, 42.5-grade cement and 52.5-grade cement, which are widely used in construction projects of large-scale national infrastructures such as railways, expressways, airports and hydraulic power as well as urban property, cement products and the rural markets. The Company distributes its products within domestic market and to overseas markets.</v>
    <v>51433</v>
    <v>Hong Kong Stock Exchange</v>
    <v>XHKG</v>
    <v>XHKG</v>
    <v>No. 39 Wenhua Road, WUHU, ANHUI, 241000 CN</v>
    <v>21.5</v>
    <v>Construction Materials</v>
    <v>Stock</v>
    <v>45187.166029930471</v>
    <v>343</v>
    <v>20.85</v>
    <v>141207300000</v>
    <v>ANHUI CONCH CEMENT COMPANY LIMITED</v>
    <v>ANHUI CONCH CEMENT COMPANY LIMITED</v>
    <v>21.5</v>
    <v>8.2200000000000006</v>
    <v>21.15</v>
    <v>21.15</v>
    <v>5299303000</v>
    <v>914</v>
    <v>ANHUI CONCH CEMENT COMPANY LIMITED (XHKG:914)</v>
    <v>4827350</v>
    <v>7092870</v>
    <v>1997</v>
  </rv>
  <rv s="2">
    <v>344</v>
  </rv>
  <rv s="0">
    <v>https://www.bing.com/financeapi/forcetrigger?t=bvg8m7&amp;q=XNYS%3aXPEV&amp;form=skydnc</v>
    <v>Learn more on Bing</v>
  </rv>
  <rv s="1">
    <v>en-US</v>
    <v>bvg8m7</v>
    <v>268435456</v>
    <v>1</v>
    <v>Powered by Refinitiv</v>
    <v>0</v>
    <v>XPENG INC. (XNYS:XPEV)</v>
    <v>2</v>
    <v>3</v>
    <v>Finance</v>
    <v>4</v>
    <v>23.62</v>
    <v>6.18</v>
    <v>2.8460000000000001</v>
    <v>-0.05</v>
    <v>2.7320000000000001E-3</v>
    <v>-2.725E-3</v>
    <v>0.05</v>
    <v>USD</v>
    <v>Xpeng Inc is a China-based company engaged in design, development, production and sales of smart electric vehicles (Smart EV). The Company's primary products are environmentally friendly vehicles, namely an SUV (the G3) and a four-door sports sedan (the P7). The Company’s Smart EVs primarily target the mid- to high-end segment in China’s passenger vehicle market. The Company aims developing full-stack autonomous driving technology, in-car intelligent operating system and core vehicle systems in-house through the its proprietary software, core hardware and data technologies. The Company sells its vehicle products under the brand Xpeng. It also provides a range of services to the clients, including supercharging service, maintenance service, ride-hailing service and vehicle leasing service.</v>
    <v>15829</v>
    <v>New York Stock Exchange</v>
    <v>XNYS</v>
    <v>XNYS</v>
    <v>No. 8 Songgang Road, Changxing Street, Cencun, Tianhe District, GUANGZHOU, GUANGDONG CN</v>
    <v>18.7</v>
    <v>Automobiles &amp; Auto Parts</v>
    <v>Stock</v>
    <v>45184.998520300782</v>
    <v>346</v>
    <v>18.010000000000002</v>
    <v>15843260000</v>
    <v>XPENG INC.</v>
    <v>XPENG INC.</v>
    <v>18.52</v>
    <v>18.350000000000001</v>
    <v>18.3</v>
    <v>18.350000000000001</v>
    <v>865752000</v>
    <v>XPEV</v>
    <v>XPENG INC. (XNYS:XPEV)</v>
    <v>6622154</v>
    <v>15474095</v>
    <v>2018</v>
  </rv>
  <rv s="2">
    <v>347</v>
  </rv>
  <rv s="0">
    <v>https://www.bing.com/financeapi/forcetrigger?t=awagjc&amp;q=XNYS%3aAPTV&amp;form=skydnc</v>
    <v>Learn more on Bing</v>
  </rv>
  <rv s="4">
    <v>en-US</v>
    <v>awagjc</v>
    <v>268435456</v>
    <v>1</v>
    <v>Powered by Refinitiv</v>
    <v>9</v>
    <v>APTIV PLC (XNYS:APTV)</v>
    <v>2</v>
    <v>10</v>
    <v>Finance</v>
    <v>4</v>
    <v>124.88</v>
    <v>77.959999999999994</v>
    <v>2.0457000000000001</v>
    <v>0.17</v>
    <v>4.1675000000000004E-2</v>
    <v>1.6619999999999998E-3</v>
    <v>4.2699999999999996</v>
    <v>USD</v>
    <v>Aptiv PLC is a technology and mobility architecture company. The Company designs and manufactures vehicle components and provides electrical, electronic, and active safety technology solutions to the global automotive and commercial vehicle markets. Its segments include Signal and Power Solutions and Advanced Safety and User Experience. The Signal and Power Solutions segment provides complete design, manufacture, and assembly of the vehicle’s electrical architecture, including engineered component products, connectors, wiring assemblies and harnesses, cable management, electrical centers and hybrid high voltage and safety distribution systems. The Advanced Safety and User Experience provides critical technologies and services, including sensing and perception systems, electronic control units, multi-domain controllers, vehicle connectivity systems, cloud-native software platforms, application software, autonomous driving technologies and end-to-end DevOps tools.</v>
    <v>160000</v>
    <v>New York Stock Exchange</v>
    <v>XNYS</v>
    <v>XNYS</v>
    <v>5 Hanover Quay, Grand Canal Dock, DUBLIN, DUBLIN, D02 VY79 IE</v>
    <v>103.74</v>
    <v>Automobiles &amp; Auto Parts</v>
    <v>Stock</v>
    <v>45184.968115717187</v>
    <v>349</v>
    <v>101.77</v>
    <v>28978180000</v>
    <v>APTIV PLC</v>
    <v>APTIV PLC</v>
    <v>101.87</v>
    <v>31.105799999999999</v>
    <v>102.29</v>
    <v>102.46</v>
    <v>106.73</v>
    <v>282824300</v>
    <v>APTV</v>
    <v>APTIV PLC (XNYS:APTV)</v>
    <v>4737072</v>
    <v>1726215</v>
    <v>2011</v>
  </rv>
  <rv s="2">
    <v>350</v>
  </rv>
  <rv s="0">
    <v>https://www.bing.com/financeapi/forcetrigger?t=a325ur&amp;q=XNYS%3aFERG&amp;form=skydnc</v>
    <v>Learn more on Bing</v>
  </rv>
  <rv s="4">
    <v>en-US</v>
    <v>a325ur</v>
    <v>268435456</v>
    <v>1</v>
    <v>Powered by Refinitiv</v>
    <v>9</v>
    <v>FERGUSON PLC (XNYS:FERG)</v>
    <v>2</v>
    <v>10</v>
    <v>Finance</v>
    <v>4</v>
    <v>164</v>
    <v>99.16</v>
    <v>1.2060999999999999</v>
    <v>-1.78</v>
    <v>2.7360000000000002E-3</v>
    <v>-1.1463000000000001E-2</v>
    <v>0.42</v>
    <v>USD</v>
    <v>Ferguson plc is a distributor in North America, providing solutions, and products from infrastructure, plumbing and appliances to heating, ventilation and air conditioning (HVAC), fire, fabrication, and others. The Company's USA segment operates primarily under the Ferguson brand and provides solutions, and products, from infrastructure, plumbing and appliances to HVAC, fire, fabrication and more, to residential and non-residential contractors. Its products are delivered through a common network of distribution centers, branches and specialist sales associates, e-commerce, and others. The Canada segment operates primarily under the Wolseley brand and supplies plumbing, HVAC, and refrigeration products to residential and commercial contractors. The Canada segment also supplies specialist water and wastewater treatment products to residential, commercial and infrastructure contractors, and supplies pipe, valves, and fittings (PVF) solutions to industrial customers.</v>
    <v>36000</v>
    <v>New York Stock Exchange</v>
    <v>XNYS</v>
    <v>XNYS</v>
    <v>1020 Eskdale Road, Winnersh Triangle, WOKINGHAM, BERKSHIRE, RG41 5TS GB</v>
    <v>155</v>
    <v>Homebuilding &amp; Construction Supplies</v>
    <v>Stock</v>
    <v>45184.998850682816</v>
    <v>352</v>
    <v>153.34</v>
    <v>31313680000</v>
    <v>FERGUSON PLC</v>
    <v>FERGUSON PLC</v>
    <v>154.47</v>
    <v>17.2758</v>
    <v>155.28</v>
    <v>153.5</v>
    <v>153.91999999999999</v>
    <v>203997900</v>
    <v>FERG</v>
    <v>FERGUSON PLC (XNYS:FERG)</v>
    <v>2009810</v>
    <v>748164</v>
    <v>2019</v>
  </rv>
  <rv s="2">
    <v>353</v>
  </rv>
  <rv s="0">
    <v>https://www.bing.com/financeapi/forcetrigger?t=b1dv27&amp;q=OTCM%3aKSBI&amp;form=skydnc</v>
    <v>Learn more on Bing</v>
  </rv>
  <rv s="5">
    <v>en-US</v>
    <v>b1dv27</v>
    <v>268435456</v>
    <v>1</v>
    <v>Powered by Refinitiv</v>
    <v>11</v>
    <v>KS BANCORP, INC. (OTCM:KSBI)</v>
    <v>2</v>
    <v>17</v>
    <v>Finance</v>
    <v>18</v>
    <v>59</v>
    <v>45.5</v>
    <v>0.39140000000000003</v>
    <v>2.2000000000000002</v>
    <v>4.1666999999999996E-2</v>
    <v>USD</v>
    <v>KS Bancorp, Inc. is a bank holding company. The Company offers a range of personal and business banking products and services, mortgage products, and wealth management. The Company, through its subsidiary, KS Bank, Inc. (Bank), conducts its operations through nine full-service branch offices that are located in Kenly, Goldsboro, Wilson, Garner, Selma, Clayton, Wendell, Four Oaks, and Smithfield, North Carolina. KS Personal services offers a complete suite of deposit and loan products that are tailored to specific needs. KS Business services includes deposit and loan products, payroll services, merchant card services, cash management, and remote deposit. KS Mortgage services offers mortgage products through mortgage specialists. KS Trust offers a complete line of trust services, such as investment management, individual retirement accounts (IRAs), trust administration, estate planning, charitable giving, business secession, and risk management.</v>
    <v>72</v>
    <v>OTC Markets</v>
    <v>OTCM</v>
    <v>OTCM</v>
    <v>PO Box 661, 1031 N Brightleaf Blvd, SMITHFIELD, NC, 27577-0661 US</v>
    <v>55</v>
    <v>Banking Services</v>
    <v>Stock</v>
    <v>45168.807207985934</v>
    <v>355</v>
    <v>55</v>
    <v>58490570</v>
    <v>KS BANCORP, INC.</v>
    <v>KS BANCORP, INC.</v>
    <v>55</v>
    <v>7.9364999999999997</v>
    <v>52.8</v>
    <v>55</v>
    <v>1107780</v>
    <v>KSBI</v>
    <v>KS BANCORP, INC. (OTCM:KSBI)</v>
    <v>51</v>
    <v>10</v>
    <v>2018</v>
  </rv>
  <rv s="2">
    <v>356</v>
  </rv>
  <rv s="0">
    <v>https://www.bing.com/financeapi/forcetrigger?t=a1n977&amp;q=XNYS%3aALB&amp;form=skydnc</v>
    <v>Learn more on Bing</v>
  </rv>
  <rv s="4">
    <v>en-US</v>
    <v>a1n977</v>
    <v>268435456</v>
    <v>1</v>
    <v>Powered by Refinitiv</v>
    <v>9</v>
    <v>ALBEMARLE CORPORATION (XNYS:ALB)</v>
    <v>2</v>
    <v>10</v>
    <v>Finance</v>
    <v>4</v>
    <v>334.54989999999998</v>
    <v>171.82</v>
    <v>1.5714999999999999</v>
    <v>-1.1299999999999999</v>
    <v>2.2300000000000002E-3</v>
    <v>-6.1089999999999998E-3</v>
    <v>0.41</v>
    <v>USD</v>
    <v>Albemarle Corporation is a global developer, manufacturer and marketer of specialty chemicals. The Company operates through three segments: Energy Storage, Specialties and Ketjen. The Energy Storage business contributes to the growth of clean miles driven with electric vehicles and more efficient use of renewable energy through grid storage. Its Specialties segment enables the prevention of fires starting in electronic equipment, greater fuel efficiency from rubber tires and the reduction of emissions from coal-fired power plants. The Ketjen business creates efficiency of natural resources through more usable products from a single barrel of oil, enables safer, greener production of alkylates used to produce more environmentally friendly fuels, and reduced emissions through cleaner transportation fuels. It serves the markets, such as serve include energy storage, petroleum refining, consumer electronics, construction, automotive, lubricants, pharmaceuticals and crop protection.</v>
    <v>7400</v>
    <v>New York Stock Exchange</v>
    <v>XNYS</v>
    <v>XNYS</v>
    <v>4250 Congress Street, Suite 900, CHARLOTTE, NC, 28209 US</v>
    <v>188.4699</v>
    <v>Chemicals</v>
    <v>Stock</v>
    <v>45184.99506554375</v>
    <v>358</v>
    <v>182.93</v>
    <v>21573030000</v>
    <v>ALBEMARLE CORPORATION</v>
    <v>ALBEMARLE CORPORATION</v>
    <v>184.33</v>
    <v>5.5637999999999996</v>
    <v>184.97</v>
    <v>183.84</v>
    <v>184.25</v>
    <v>117346800</v>
    <v>ALB</v>
    <v>ALBEMARLE CORPORATION (XNYS:ALB)</v>
    <v>1980558</v>
    <v>1725865</v>
    <v>1993</v>
  </rv>
  <rv s="2">
    <v>359</v>
  </rv>
  <rv s="0">
    <v>https://www.bing.com/financeapi/forcetrigger?t=ad14tc&amp;q=XSGO%3aSQM-B&amp;form=skydnc</v>
    <v>Learn more on Bing</v>
  </rv>
  <rv s="15">
    <v>en-US</v>
    <v>ad14tc</v>
    <v>268435456</v>
    <v>1</v>
    <v>Powered by Refinitiv</v>
    <v>35</v>
    <v>Sociedad Quimica y Minera de Chile SA (XSGO:SQM-B)</v>
    <v>2</v>
    <v>66</v>
    <v>Finance</v>
    <v>16</v>
    <v>95199.32</v>
    <v>45741.33</v>
    <v>1.1926000000000001</v>
    <v>0</v>
    <v>0</v>
    <v>CLP</v>
    <v>Sociedad Quimica y Minera de Chile S.A. (SQM), is a producer of potassium nitrate and iodine. The Company produces specialty plant nutrients, iodine derivatives, lithium and its derivatives, potassium chloride, potassium sulfate and certain industrial chemicals. Its segments include specialty plant nutrients, industrial chemicals, iodine and derivatives, lithium and derivatives, potassium, and other products and services. Specialty plant nutrients are fertilizers that enable farmers to improve yields and the quality of certain crops. Industrial chemicals have a range of applications in chemical processes, such as the manufacturing of glass and industrial nitrates. Iodine and its derivatives are used in the X-ray contrast media and biocides industries, among others. Lithium and its derivatives are used in batteries, greases and frits for production of ceramics. Potassium chloride is a commodity fertilizer that is produced and sold by the Company across the world.</v>
    <v>7420</v>
    <v>Santiago Stock Exchange</v>
    <v>XSGO</v>
    <v>XSGO</v>
    <v>El Trovador 4285, SANTIAGO, SANTIAGO CL</v>
    <v>55400</v>
    <v>Chemicals</v>
    <v>Stock</v>
    <v>45184</v>
    <v>361</v>
    <v>54299</v>
    <v>14704670000000</v>
    <v>Sociedad Quimica y Minera de Chile SA</v>
    <v>Sociedad Quimica y Minera de Chile SA</v>
    <v>54490</v>
    <v>55350</v>
    <v>55350</v>
    <v>285638500</v>
    <v>SQM-B</v>
    <v>Sociedad Quimica y Minera de Chile SA (XSGO:SQM-B)</v>
    <v>599093</v>
    <v>218770</v>
    <v>1968</v>
  </rv>
  <rv s="2">
    <v>362</v>
  </rv>
  <rv s="0">
    <v>https://www.bing.com/financeapi/forcetrigger?t=a1udz2&amp;q=XNYS%3aGWW&amp;form=skydnc</v>
    <v>Learn more on Bing</v>
  </rv>
  <rv s="4">
    <v>en-US</v>
    <v>a1udz2</v>
    <v>268435456</v>
    <v>1</v>
    <v>Powered by Refinitiv</v>
    <v>9</v>
    <v>W.W. GRAINGER, INC. (XNYS:GWW)</v>
    <v>2</v>
    <v>10</v>
    <v>Finance</v>
    <v>4</v>
    <v>811.6</v>
    <v>483.19</v>
    <v>1.2138</v>
    <v>-3.14</v>
    <v>1.4370000000000001E-2</v>
    <v>-4.5100000000000001E-3</v>
    <v>9.9600000000000009</v>
    <v>USD</v>
    <v>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v>
    <v>23000</v>
    <v>New York Stock Exchange</v>
    <v>XNYS</v>
    <v>XNYS</v>
    <v>5500 West Howard St, SKOKIE, IL, 60077 US</v>
    <v>698.34</v>
    <v>Machinery, Equipment &amp; Components</v>
    <v>Stock</v>
    <v>45184.977913599221</v>
    <v>364</v>
    <v>690.83</v>
    <v>34656610000</v>
    <v>W.W. GRAINGER, INC.</v>
    <v>W.W. GRAINGER, INC.</v>
    <v>696.96</v>
    <v>19.9314</v>
    <v>696.26</v>
    <v>693.12</v>
    <v>703.08</v>
    <v>50000880</v>
    <v>GWW</v>
    <v>W.W. GRAINGER, INC. (XNYS:GWW)</v>
    <v>304237</v>
    <v>196804</v>
    <v>1928</v>
  </rv>
  <rv s="2">
    <v>365</v>
  </rv>
  <rv s="0">
    <v>https://www.bing.com/financeapi/forcetrigger?t=ah4prw&amp;q=XHKG%3a390&amp;form=skydnc</v>
    <v>Learn more on Bing</v>
  </rv>
  <rv s="5">
    <v>en-US</v>
    <v>ah4prw</v>
    <v>268435456</v>
    <v>1</v>
    <v>Powered by Refinitiv</v>
    <v>11</v>
    <v>China Railway Group Limited (XHKG:390)</v>
    <v>2</v>
    <v>19</v>
    <v>Finance</v>
    <v>18</v>
    <v>6.3</v>
    <v>3.37</v>
    <v>0.7591</v>
    <v>-0.01</v>
    <v>-2.4390000000000002E-3</v>
    <v>HKD</v>
    <v>CHINA RAILWAY GROUP LIMITED is a China-based company principally engaged in infrastructure construction business. The Company is also engaged in survey, design and consulting services business, the manufacture of engineering equipment and components, and real estate development. Its infrastructure construction business includes railway construction, highway construction and urban engineering construction. Its survey, design and consulting services business includes the provision of survey, design and consulting services for railway, bridge, road and tunnel projects. The Company conducts its businesses within in China and overseas markets.</v>
    <v>297620</v>
    <v>Hong Kong Stock Exchange</v>
    <v>XHKG</v>
    <v>XHKG</v>
    <v>Tower A, China Railway Plaza, No. 69 Fuxing Road, Haidian District, BEIJING, BEIJING, 100039 CN</v>
    <v>4.12</v>
    <v>Construction &amp; Engineering</v>
    <v>Stock</v>
    <v>45187.166639779687</v>
    <v>367</v>
    <v>4.0599999999999996</v>
    <v>164886800000</v>
    <v>China Railway Group Limited</v>
    <v>China Railway Group Limited</v>
    <v>4.1100000000000003</v>
    <v>3.02</v>
    <v>4.0999999999999996</v>
    <v>4.09</v>
    <v>24752200000</v>
    <v>390</v>
    <v>China Railway Group Limited (XHKG:390)</v>
    <v>5963138</v>
    <v>13734810</v>
    <v>2007</v>
  </rv>
  <rv s="2">
    <v>368</v>
  </rv>
  <rv s="0">
    <v>http://de.wikipedia.org/wiki/Lennar</v>
    <v>Wikipedia</v>
  </rv>
  <rv s="9">
    <v>33</v>
    <v>370</v>
  </rv>
  <rv s="10">
    <v>24</v>
    <v>https://www.bing.com/th?id=AMMS_53583359b2caf7766f03578d319fe529&amp;qlt=95</v>
    <v>371</v>
    <v>0</v>
    <v>https://www.bing.com/images/search?form=xlimg&amp;q=lennar+corporation</v>
    <v>Image of LENNAR CORPORATION</v>
  </rv>
  <rv s="0">
    <v>https://www.bing.com/financeapi/forcetrigger?t=a1wucw&amp;q=XNYS%3aLEN&amp;form=skydnc</v>
    <v>Learn more on Bing</v>
  </rv>
  <rv s="11">
    <v>en-US</v>
    <v>a1wucw</v>
    <v>268435456</v>
    <v>1</v>
    <v>Powered by Refinitiv</v>
    <v>20</v>
    <v>LENNAR CORPORATION (XNYS:LEN)</v>
    <v>22</v>
    <v>23</v>
    <v>Finance</v>
    <v>4</v>
    <v>133.24</v>
    <v>69.900000000000006</v>
    <v>1.4777</v>
    <v>-2.94</v>
    <v>1.6559999999999999E-3</v>
    <v>-2.4979000000000001E-2</v>
    <v>0.19</v>
    <v>USD</v>
    <v>Lennar Corporation (Lennar)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Its Financial Services segment primarily provides mortgage financing, title and closing services primarily for buyers of its homes, as well as property and casualty insurance. Its Multifamily segment is involved in the development, construction and property management of multifamily rental properties. Its Lennar Other segment includes fund investments.</v>
    <v>12012</v>
    <v>New York Stock Exchange</v>
    <v>XNYS</v>
    <v>XNYS</v>
    <v>5505 BLUE LAGOON DRIVE, MIAMI, FL, 33126 US</v>
    <v>115.1</v>
    <v>372</v>
    <v>Homebuilding &amp; Construction Supplies</v>
    <v>Stock</v>
    <v>45184.963514131246</v>
    <v>373</v>
    <v>110</v>
    <v>36545200000</v>
    <v>LENNAR CORPORATION</v>
    <v>LENNAR CORPORATION</v>
    <v>110.16</v>
    <v>8.0274000000000001</v>
    <v>117.7</v>
    <v>114.76</v>
    <v>114.95</v>
    <v>322320000</v>
    <v>LEN</v>
    <v>LENNAR CORPORATION (XNYS:LEN)</v>
    <v>6402254</v>
    <v>2164093</v>
    <v>1991</v>
  </rv>
  <rv s="2">
    <v>374</v>
  </rv>
  <rv s="0">
    <v>https://www.bing.com/financeapi/forcetrigger?t=adzmtc&amp;q=XCSE%3aVWS&amp;form=skydnc</v>
    <v>Learn more on Bing</v>
  </rv>
  <rv s="21">
    <v>en-US</v>
    <v>adzmtc</v>
    <v>268435456</v>
    <v>1</v>
    <v>Powered by Refinitiv</v>
    <v>54</v>
    <v>Vestas Wind Systems A/S (XCSE:VWS)</v>
    <v>2</v>
    <v>67</v>
    <v>Finance</v>
    <v>50</v>
    <v>1.4963</v>
    <v>-1.3</v>
    <v>-8.2269999999999999E-3</v>
    <v>DKK</v>
    <v>Vestas Wind Systems A/S is a Denmark-based company active within the wind power industry. The Company operates through two segments, Project and Service. The Project segment is responsible for sale of wind power plants and wind turbines, among others. The Service segment contains provision of services related to the Company's offer, as well as sale of spare parts and other activities. Vestas Wind System's product line comprises 2 Megawatt (MW) and 3MW energy capture platforms equipped with ice, smoke and shadow detection systems. Its services range consists of data-driven consultancy services, fleet optimization, blade maintenance and inspection, power generator repairs and gearbox exchange, among others.</v>
    <v>29197</v>
    <v>Nasdaq Copenhagen</v>
    <v>XCSE</v>
    <v>XCSE</v>
    <v>Hedeager 42, Aarhus N, DENMARK-NA, 8200 DK</v>
    <v>161.52000000000001</v>
    <v>Renewable Energy</v>
    <v>Stock</v>
    <v>45184.638888888891</v>
    <v>376</v>
    <v>154.72</v>
    <v>158245400000</v>
    <v>Vestas Wind Systems A/S</v>
    <v>Vestas Wind Systems A/S</v>
    <v>158.02000000000001</v>
    <v>114.55</v>
    <v>158.02000000000001</v>
    <v>156.72</v>
    <v>1009867000</v>
    <v>VWS</v>
    <v>Vestas Wind Systems A/S (XCSE:VWS)</v>
    <v>4210410</v>
    <v>2724970</v>
    <v>1986</v>
  </rv>
  <rv s="2">
    <v>377</v>
  </rv>
  <rv s="0">
    <v>https://www.bing.com/financeapi/forcetrigger?t=a1mthw&amp;q=XNYS%3aACN&amp;form=skydnc</v>
    <v>Learn more on Bing</v>
  </rv>
  <rv s="4">
    <v>en-US</v>
    <v>a1mthw</v>
    <v>268435456</v>
    <v>1</v>
    <v>Powered by Refinitiv</v>
    <v>9</v>
    <v>ACCENTURE PUBLIC LIMITED COMPANY (XNYS:ACN)</v>
    <v>2</v>
    <v>10</v>
    <v>Finance</v>
    <v>4</v>
    <v>330.435</v>
    <v>242.8</v>
    <v>1.2181</v>
    <v>-4.0599999999999996</v>
    <v>-9.5989999999999994E-5</v>
    <v>-1.2824E-2</v>
    <v>-0.03</v>
    <v>USD</v>
    <v>Accenture plc is a global professional services company. The Company is engaged in providing a range of services and solutions across strategy and consulting, technology, operations, Industry X, and Accenture Song. The Company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 The Company is also engaged in providing clients with quantitative and qualitative risk management and compliance services.</v>
    <v>721000</v>
    <v>New York Stock Exchange</v>
    <v>XNYS</v>
    <v>XNYS</v>
    <v>1 Grand Canal Square, Grand Canal Harbour, Dublin 2, DUBLIN, DUBLIN IE</v>
    <v>316.69</v>
    <v>Software &amp; IT Services</v>
    <v>Stock</v>
    <v>45184.995683425783</v>
    <v>379</v>
    <v>311.45999999999998</v>
    <v>207617300000</v>
    <v>ACCENTURE PUBLIC LIMITED COMPANY</v>
    <v>ACCENTURE PUBLIC LIMITED COMPANY</v>
    <v>316.23</v>
    <v>28.203600000000002</v>
    <v>316.58999999999997</v>
    <v>312.52999999999997</v>
    <v>312.5</v>
    <v>664311700</v>
    <v>ACN</v>
    <v>ACCENTURE PUBLIC LIMITED COMPANY (XNYS:ACN)</v>
    <v>3339266</v>
    <v>1637473</v>
    <v>2009</v>
  </rv>
  <rv s="2">
    <v>380</v>
  </rv>
  <rv s="0">
    <v>http://en.wikipedia.org/wiki/The_Walt_Disney_Company</v>
    <v>Wikipedia</v>
  </rv>
  <rv s="9">
    <v>33</v>
    <v>382</v>
  </rv>
  <rv s="10">
    <v>24</v>
    <v>https://www.bing.com/th?id=AMMS_0aa288ba528f6f45e3de87d97e250136&amp;qlt=95</v>
    <v>383</v>
    <v>0</v>
    <v>https://www.bing.com/images/search?form=xlimg&amp;q=the+walt+disney+company</v>
    <v>Image of THE WALT DISNEY COMPANY</v>
  </rv>
  <rv s="0">
    <v>https://www.bing.com/financeapi/forcetrigger?t=a1r2z2&amp;q=XNYS%3aDIS&amp;form=skydnc</v>
    <v>Learn more on Bing</v>
  </rv>
  <rv s="11">
    <v>en-US</v>
    <v>a1r2z2</v>
    <v>268435456</v>
    <v>1</v>
    <v>Powered by Refinitiv</v>
    <v>20</v>
    <v>THE WALT DISNEY COMPANY (XNYS:DIS)</v>
    <v>22</v>
    <v>23</v>
    <v>Finance</v>
    <v>4</v>
    <v>118.18</v>
    <v>79.75</v>
    <v>1.2796000000000001</v>
    <v>1.1000000000000001</v>
    <v>8.1789999999999999E-4</v>
    <v>1.3021E-2</v>
    <v>7.0000000000000007E-2</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86.19</v>
    <v>384</v>
    <v>Media &amp; Publishing</v>
    <v>Stock</v>
    <v>45184.999911006249</v>
    <v>385</v>
    <v>84.61</v>
    <v>156592500000</v>
    <v>THE WALT DISNEY COMPANY</v>
    <v>THE WALT DISNEY COMPANY</v>
    <v>85.22</v>
    <v>68.605999999999995</v>
    <v>84.48</v>
    <v>85.58</v>
    <v>85.65</v>
    <v>1829779000</v>
    <v>DIS</v>
    <v>THE WALT DISNEY COMPANY (XNYS:DIS)</v>
    <v>21631240</v>
    <v>16998617</v>
    <v>2018</v>
  </rv>
  <rv s="2">
    <v>386</v>
  </rv>
  <rv s="0">
    <v>http://en.wikipedia.org/wiki/Sony_Corporation_of_America</v>
    <v>Wikipedia</v>
  </rv>
  <rv s="9">
    <v>33</v>
    <v>388</v>
  </rv>
  <rv s="10">
    <v>24</v>
    <v>https://www.bing.com/th?id=AMMS_ae9f622f64f109cc937f5e2dec52dc40&amp;qlt=95</v>
    <v>389</v>
    <v>0</v>
    <v>https://www.bing.com/images/search?form=xlimg&amp;q=sony+corporation+of+america</v>
    <v>Image of Sony Group Corporation</v>
  </rv>
  <rv s="0">
    <v>https://www.bing.com/financeapi/forcetrigger?t=a238cw&amp;q=XNYS%3aSONY&amp;form=skydnc</v>
    <v>Learn more on Bing</v>
  </rv>
  <rv s="11">
    <v>en-US</v>
    <v>a238cw</v>
    <v>268435456</v>
    <v>1</v>
    <v>Powered by Refinitiv</v>
    <v>20</v>
    <v>Sony Group Corporation (XNYS:SONY)</v>
    <v>22</v>
    <v>23</v>
    <v>Finance</v>
    <v>4</v>
    <v>100.94</v>
    <v>61.718899999999998</v>
    <v>1.0379</v>
    <v>0.26</v>
    <v>2.3513000000000003E-2</v>
    <v>3.006E-3</v>
    <v>2.04</v>
    <v>USD</v>
    <v>Sony Group Corp is engaged in the games &amp; network services (G&amp;NS), music, movies, electronics products &amp; solutions (EP&amp;S), imaging &amp; sensing solutions (I&amp;SS), finance and other businesses. The G&amp;NS field is involved in the network service business, the manufacture and sale of home video game consoles and software. The music field mainly includes music production, music publishing and video media platform businesses. The film field mainly includes film production, television program production and media network businesses. The EP&amp;S field mainly includes the TV business, audio, video business, still image, video camera business, smartphone business and Internet-related service business. The I&amp;SS field mainly includes the image sensor business. The financial field is involved in the insurance business, which mainly focuses on personal life insurance and non-life insurance, as well as the banking business. The Other fields consist of activities such as disc manufacturing business.</v>
    <v>113000</v>
    <v>New York Stock Exchange</v>
    <v>XNYS</v>
    <v>XNYS</v>
    <v>1-7-1, Konan, MINATO-KU, TOKYO-TO, 108-0075 JP</v>
    <v>87.5</v>
    <v>390</v>
    <v>Computers, Phones &amp; Household Electronics</v>
    <v>Stock</v>
    <v>45184.969811180468</v>
    <v>391</v>
    <v>86.76</v>
    <v>110570200000</v>
    <v>Sony Group Corporation</v>
    <v>Sony Group Corporation</v>
    <v>87.36</v>
    <v>16.526399999999999</v>
    <v>86.5</v>
    <v>86.76</v>
    <v>88.8</v>
    <v>1261082000</v>
    <v>SONY</v>
    <v>Sony Group Corporation (XNYS:SONY)</v>
    <v>490265</v>
    <v>724998</v>
    <v>1946</v>
  </rv>
  <rv s="2">
    <v>392</v>
  </rv>
  <rv s="0">
    <v>https://www.bing.com/financeapi/forcetrigger?t=a1ygoc&amp;q=XNAS%3aNFLX&amp;form=skydnc</v>
    <v>Learn more on Bing</v>
  </rv>
  <rv s="4">
    <v>en-US</v>
    <v>a1ygoc</v>
    <v>268435456</v>
    <v>1</v>
    <v>Powered by Refinitiv</v>
    <v>9</v>
    <v>NETFLIX, INC. (XNAS:NFLX)</v>
    <v>2</v>
    <v>10</v>
    <v>Finance</v>
    <v>4</v>
    <v>485</v>
    <v>211.73</v>
    <v>1.2949999999999999</v>
    <v>-3.55</v>
    <v>-1.1840000000000002E-3</v>
    <v>-8.8640000000000004E-3</v>
    <v>-0.47</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404.69970000000001</v>
    <v>Software &amp; IT Services</v>
    <v>Stock</v>
    <v>45184.999966272655</v>
    <v>394</v>
    <v>395.03</v>
    <v>175902700000</v>
    <v>NETFLIX, INC.</v>
    <v>NETFLIX, INC.</v>
    <v>401</v>
    <v>46.626300000000001</v>
    <v>400.49</v>
    <v>396.94</v>
    <v>396.47</v>
    <v>443146800</v>
    <v>NFLX</v>
    <v>NETFLIX, INC. (XNAS:NFLX)</v>
    <v>9116745</v>
    <v>4865222</v>
    <v>1997</v>
  </rv>
  <rv s="2">
    <v>395</v>
  </rv>
  <rv s="0">
    <v>https://www.bing.com/financeapi/forcetrigger?t=c3hdmw&amp;q=XAMS%3aUMG&amp;form=skydnc</v>
    <v>Learn more on Bing</v>
  </rv>
  <rv s="5">
    <v>en-US</v>
    <v>c3hdmw</v>
    <v>268435456</v>
    <v>1</v>
    <v>Powered by Refinitiv</v>
    <v>11</v>
    <v>Universal Music Group NV (XAMS:UMG)</v>
    <v>2</v>
    <v>42</v>
    <v>Finance</v>
    <v>18</v>
    <v>24.52</v>
    <v>16.649999999999999</v>
    <v>0.90500000000000003</v>
    <v>0.23</v>
    <v>9.5989999999999999E-3</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9500</v>
    <v>Euronext Amsterdam</v>
    <v>XAMS</v>
    <v>XAMS</v>
    <v>S-Gravelandseweg 80, HILVERSUM, NOORD-HOLLAND, 1217 EW NL</v>
    <v>24.25</v>
    <v>Media &amp; Publishing</v>
    <v>Stock</v>
    <v>45184.666666666664</v>
    <v>397</v>
    <v>23.91</v>
    <v>44043980000</v>
    <v>Universal Music Group NV</v>
    <v>Universal Music Group NV</v>
    <v>24.19</v>
    <v>56.0732</v>
    <v>23.96</v>
    <v>24.19</v>
    <v>1820752000</v>
    <v>UMG</v>
    <v>Universal Music Group NV (XAMS:UMG)</v>
    <v>3746684</v>
    <v>1271810</v>
    <v>1999</v>
  </rv>
  <rv s="2">
    <v>398</v>
  </rv>
  <rv s="0">
    <v>https://www.bing.com/financeapi/forcetrigger?t=a1r32w&amp;q=XNAS%3aWBD&amp;form=skydnc</v>
    <v>Learn more on Bing</v>
  </rv>
  <rv s="4">
    <v>en-US</v>
    <v>a1r32w</v>
    <v>268435456</v>
    <v>1</v>
    <v>Powered by Refinitiv</v>
    <v>9</v>
    <v>WARNER BROS. DISCOVERY, INC. (XNAS:WBD)</v>
    <v>2</v>
    <v>10</v>
    <v>Finance</v>
    <v>4</v>
    <v>16.339099999999998</v>
    <v>8.82</v>
    <v>1.5243</v>
    <v>0.11</v>
    <v>-8.4459999999999993E-4</v>
    <v>9.3779999999999992E-3</v>
    <v>-0.01</v>
    <v>USD</v>
    <v>Warner Bros. Discovery, Inc. is a global media and entertainment company. The Company operates through three segments: Studios, Networks, and DTC. The Studios segment consists of the production and release of feature films for initial exhibition in theaters, production, and initial licensing of television programs to third parties. It also includes networks/DTC services, distribution of its films and television programs to various third party and internal television and streaming services, distribution through the home entertainment market (physical and digital), related consumer products and themed experience licensing, and interactive gaming. The Networks segment primarily consists of its domestic and international television networks. The DTC segment primarily consists of its premium pay-TV and streaming services. The Company's brands and franchises include Warner Bros. Pictures Group, Warner Bros. Television Group, DC, HBO, HBO Max, Discovery Channel, discovery+, and CNN.</v>
    <v>37500</v>
    <v>Nasdaq Stock Market</v>
    <v>XNAS</v>
    <v>XNAS</v>
    <v>230 PARK AVENUE SOUTH, NEW YORK, NY, 10003 US</v>
    <v>12.18</v>
    <v>Media &amp; Publishing</v>
    <v>Stock</v>
    <v>45184.992916828123</v>
    <v>400</v>
    <v>11.69</v>
    <v>28858630000</v>
    <v>WARNER BROS. DISCOVERY, INC.</v>
    <v>WARNER BROS. DISCOVERY, INC.</v>
    <v>11.75</v>
    <v>7.2262000000000004</v>
    <v>11.73</v>
    <v>11.84</v>
    <v>11.83</v>
    <v>2437385000</v>
    <v>WBD</v>
    <v>WARNER BROS. DISCOVERY, INC. (XNAS:WBD)</v>
    <v>30316113</v>
    <v>18060947</v>
    <v>2008</v>
  </rv>
  <rv s="2">
    <v>401</v>
  </rv>
  <rv s="0">
    <v>https://www.bing.com/financeapi/forcetrigger?t=aocva2&amp;q=XLON%3aREL&amp;form=skydnc</v>
    <v>Learn more on Bing</v>
  </rv>
  <rv s="5">
    <v>en-US</v>
    <v>aocva2</v>
    <v>268435456</v>
    <v>1</v>
    <v>Powered by Refinitiv</v>
    <v>11</v>
    <v>RELX PLC (XLON:REL)</v>
    <v>2</v>
    <v>68</v>
    <v>Finance</v>
    <v>69</v>
    <v>2814</v>
    <v>2124</v>
    <v>0.71850000000000003</v>
    <v>23</v>
    <v>8.2820000000000012E-3</v>
    <v>GBp</v>
    <v>RELX PLC is a United Kingdom-based global provider of information-based analytics and decision tools for professional and business customers. The Company operates in four market segments: Risk; Scientific, Technical &amp; Medical; Legal, and Exhibitions. Its Risk segment provides customers with information-based analytics and decision tools that combine public and industry-specific content with technology and algorithms to assist them in evaluating and predicting risk. Its Scientific, Technical &amp; Medical segment provides information and analytics that help institutions and professionals progress science, and advance healthcare. The Legal segment provides legal, regulatory and business information and analytics that help customers increase their productivity and improve decision-making. The Exhibitions segment combines industry expertise with data and digital tools to help customers connect digitally and face-to-face, learn about markets, source products and complete transactions.</v>
    <v>34629</v>
    <v>London Stock Exchange</v>
    <v>XLON</v>
    <v>XLON</v>
    <v>Grand Buildings, 1-3 Strand, LONDON, UNITED KINGDOM-NA, WC2N 5JR GB</v>
    <v>2814</v>
    <v>Professional &amp; Commercial Services</v>
    <v>Stock</v>
    <v>45184.65625</v>
    <v>403</v>
    <v>2788</v>
    <v>52945670000</v>
    <v>RELX PLC</v>
    <v>RELX PLC</v>
    <v>2803</v>
    <v>30.550999999999998</v>
    <v>2777</v>
    <v>2800</v>
    <v>1890917000</v>
    <v>REL</v>
    <v>RELX PLC (XLON:REL)</v>
    <v>8107334</v>
    <v>3429450</v>
    <v>1903</v>
  </rv>
  <rv s="2">
    <v>404</v>
  </rv>
  <rv s="0">
    <v>https://www.bing.com/financeapi/forcetrigger?t=a1xear&amp;q=XNYS%3aMCO&amp;form=skydnc</v>
    <v>Learn more on Bing</v>
  </rv>
  <rv s="4">
    <v>en-US</v>
    <v>a1xear</v>
    <v>268435456</v>
    <v>1</v>
    <v>Powered by Refinitiv</v>
    <v>9</v>
    <v>MOODY'S CORPORATION (XNYS:MCO)</v>
    <v>2</v>
    <v>10</v>
    <v>Finance</v>
    <v>4</v>
    <v>363.19</v>
    <v>230.16</v>
    <v>1.2995000000000001</v>
    <v>-7.67</v>
    <v>4.9529999999999999E-3</v>
    <v>-2.1985999999999999E-2</v>
    <v>1.69</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14635</v>
    <v>New York Stock Exchange</v>
    <v>XNYS</v>
    <v>XNYS</v>
    <v>7 World Trade Ctr, NEW YORK, NY, 10007-2140 US</v>
    <v>346.9</v>
    <v>Professional &amp; Commercial Services</v>
    <v>Stock</v>
    <v>45184.97754925859</v>
    <v>406</v>
    <v>340.98</v>
    <v>62608360000</v>
    <v>MOODY'S CORPORATION</v>
    <v>MOODY'S CORPORATION</v>
    <v>343.99</v>
    <v>43.532699999999998</v>
    <v>348.86</v>
    <v>341.19</v>
    <v>342.88</v>
    <v>183500000</v>
    <v>MCO</v>
    <v>MOODY'S CORPORATION (XNYS:MCO)</v>
    <v>933625</v>
    <v>500998</v>
    <v>2000</v>
  </rv>
  <rv s="2">
    <v>407</v>
  </rv>
  <rv s="0">
    <v>https://www.bing.com/financeapi/forcetrigger?t=a24h1h&amp;q=XNYS%3aTRI&amp;form=skydnc</v>
    <v>Learn more on Bing</v>
  </rv>
  <rv s="4">
    <v>en-US</v>
    <v>a24h1h</v>
    <v>268435456</v>
    <v>1</v>
    <v>Powered by Refinitiv</v>
    <v>9</v>
    <v>THOMSON REUTERS CORPORATION (XNYS:TRI)</v>
    <v>2</v>
    <v>70</v>
    <v>Finance</v>
    <v>4</v>
    <v>138.84989999999999</v>
    <v>97.59</v>
    <v>0.31190000000000001</v>
    <v>-0.32</v>
    <v>7.6979999999999998E-5</v>
    <v>-2.457E-3</v>
    <v>0.01</v>
    <v>USD</v>
    <v>Thomson Reuters Corp is a Canada-based provider of business information services. The Company is organized in five segments: Legal Professionals serves law firms and governments with research and workflow products, focusing on legal research powered by technologies and workflow solutions that combine content, tools and analytics. Corporates serves corporate customers with a suite of content-enabled technology solutions for in-house legal, tax, regulatory, compliance and IT professionals. Tax &amp; Accounting Professionals serves tax, accounting and audit professionals in accounting firms with research and workflow products, focusing on tax offerings and automating tax workflows. Reuters News supplies business, financial and global news to media organizations, professionals and news consumers through Reuters News Agency, Reuters.com, Reuters Events, Thomson Reuters products and the Refinitiv business of LSEG; and Global Print provides legal and tax information primarily in print format.</v>
    <v>25200</v>
    <v>New York Stock Exchange</v>
    <v>XNYS</v>
    <v>XNYS</v>
    <v>19 Duncan Street, TORONTO, ON, M5H 3H1 CA</v>
    <v>130.52000000000001</v>
    <v>Professional &amp; Commercial Services</v>
    <v>Stock</v>
    <v>45184.958333344533</v>
    <v>409</v>
    <v>129.44999999999999</v>
    <v>80072060000</v>
    <v>THOMSON REUTERS CORPORATION</v>
    <v>THOMSON REUTERS CORPORATION</v>
    <v>130.07</v>
    <v>30.1386</v>
    <v>130.22</v>
    <v>129.9</v>
    <v>129.91</v>
    <v>455304000</v>
    <v>TRI</v>
    <v>THOMSON REUTERS CORPORATION (XNYS:TRI)</v>
    <v>318870</v>
    <v>242934</v>
    <v>1977</v>
  </rv>
  <rv s="2">
    <v>410</v>
  </rv>
  <rv s="0">
    <v>https://www.bing.com/financeapi/forcetrigger?t=alotgh&amp;q=XAMS%3aWKL&amp;form=skydnc</v>
    <v>Learn more on Bing</v>
  </rv>
  <rv s="18">
    <v>en-US</v>
    <v>alotgh</v>
    <v>268435456</v>
    <v>1</v>
    <v>Powered by Refinitiv</v>
    <v>45</v>
    <v>Wolters Kluwer NV (XAMS:WKL)</v>
    <v>2</v>
    <v>46</v>
    <v>Finance</v>
    <v>18</v>
    <v>123.35</v>
    <v>96.08</v>
    <v>0.54410000000000003</v>
    <v>2</v>
    <v>1.7218999999999998E-2</v>
    <v>EUR</v>
    <v>Wolters Kluwer NV is a company based in the Netherlands that provides information, software and services to legal, business, tax, accounting, finance, audit, risk, compliance and healthcare professionals worldwide. The Company's four operating divisions are based on strategic customer segments: Health; Tax &amp; Accounting; Governance, Risk &amp; Compliance, and Legal &amp; Regulatory. Its geographical segments include the Netherlands, Europe, North America, Asia Pacific and the Rest of the World. The Company's product portfolio offers software tools coupled with content and services that enable its customers to make evidence-based decisions, through workflow management solutions, regulatory information, analytics and reporting, tailored to the specifics of their industry. In addition, the Company is active in digital and print publishing.</v>
    <v>20056</v>
    <v>Euronext Amsterdam</v>
    <v>XAMS</v>
    <v>XAMS</v>
    <v>Zuidpoolsingel 2, ALPHEN AAN DEN RIJN, ZUID-HOLLAND, 2408 ZE NL</v>
    <v>118.6</v>
    <v>Professional &amp; Commercial Services</v>
    <v>Stock</v>
    <v>45184.666666666664</v>
    <v>412</v>
    <v>117.15</v>
    <v>29362180000</v>
    <v>Wolters Kluwer NV</v>
    <v>Wolters Kluwer NV</v>
    <v>117.45</v>
    <v>28.089500000000001</v>
    <v>116.15</v>
    <v>118.15</v>
    <v>248516100</v>
    <v>WKL</v>
    <v>Wolters Kluwer NV (XAMS:WKL)</v>
    <v>1458583</v>
    <v>462060</v>
  </rv>
  <rv s="2">
    <v>413</v>
  </rv>
  <rv s="0">
    <v>https://www.bing.com/financeapi/forcetrigger?t=a22zcw&amp;q=XNAS%3aSIRI&amp;form=skydnc</v>
    <v>Learn more on Bing</v>
  </rv>
  <rv s="4">
    <v>en-US</v>
    <v>a22zcw</v>
    <v>268435456</v>
    <v>1</v>
    <v>Powered by Refinitiv</v>
    <v>9</v>
    <v>SIRIUS XM HOLDINGS INC. (XNAS:SIRI)</v>
    <v>2</v>
    <v>10</v>
    <v>Finance</v>
    <v>4</v>
    <v>7.95</v>
    <v>3.32</v>
    <v>1.0505</v>
    <v>-0.33</v>
    <v>7.5190000000000005E-3</v>
    <v>-7.6388999999999999E-2</v>
    <v>0.03</v>
    <v>USD</v>
    <v>Sirius XM Holdings Inc. is an audio entertainment company. The Company operates through two segments: Sirius XM and Pandora and Off-platform. Sirius XM segment features music, sports, entertainment, comedy, talk, news, traffic and weather channels and other content, as well as podcasts and infotainment services in the United States on a subscription basis. Sirius XMs premier content bundles include live, curated and certain exclusive and on demand programming. Pandora and Off-platform segment operates a music, comedy and podcast streaming platform, offering a personalized experience for each listener wherever and whenever they want to listen, whether through mobile devices, car speakers or connected devices. It has a portfolio of audio businesses, including its flagship subscription entertainment service, Sirius XM; the ad-supported and premium music streaming services of Pandora; a podcast network; an advertising sales group, SXM Media; and a suite of advertising technology solutions.</v>
    <v>5869</v>
    <v>Nasdaq Stock Market</v>
    <v>XNAS</v>
    <v>XNAS</v>
    <v>1290 Avenue of the Americas Fl 11, NEW YORK, NY, 10104-0051 US</v>
    <v>4.3449999999999998</v>
    <v>Media &amp; Publishing</v>
    <v>Stock</v>
    <v>45184.996397580471</v>
    <v>415</v>
    <v>3.93</v>
    <v>15331190000</v>
    <v>SIRIUS XM HOLDINGS INC.</v>
    <v>SIRIUS XM HOLDINGS INC.</v>
    <v>4.34</v>
    <v>15.023</v>
    <v>4.32</v>
    <v>3.99</v>
    <v>4.0199999999999996</v>
    <v>3842403000</v>
    <v>SIRI</v>
    <v>SIRIUS XM HOLDINGS INC. (XNAS:SIRI)</v>
    <v>81818507</v>
    <v>12176406</v>
    <v>2013</v>
  </rv>
  <rv s="2">
    <v>416</v>
  </rv>
  <rv s="0">
    <v>https://www.bing.com/financeapi/forcetrigger?t=a1qeh7&amp;q=XNAS%3aCSGP&amp;form=skydnc</v>
    <v>Learn more on Bing</v>
  </rv>
  <rv s="4">
    <v>en-US</v>
    <v>a1qeh7</v>
    <v>268435456</v>
    <v>1</v>
    <v>Powered by Refinitiv</v>
    <v>9</v>
    <v>COSTAR GROUP, INC. (XNAS:CSGP)</v>
    <v>2</v>
    <v>10</v>
    <v>Finance</v>
    <v>4</v>
    <v>92.36</v>
    <v>65.12</v>
    <v>0.89629999999999999</v>
    <v>-1.54</v>
    <v>0</v>
    <v>-1.9092000000000001E-2</v>
    <v>0</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80.849999999999994</v>
    <v>Software &amp; IT Services</v>
    <v>Stock</v>
    <v>45184.878755786718</v>
    <v>418</v>
    <v>78.34</v>
    <v>32307590000</v>
    <v>COSTAR GROUP, INC.</v>
    <v>COSTAR GROUP, INC.</v>
    <v>80.739999999999995</v>
    <v>84.871300000000005</v>
    <v>80.66</v>
    <v>79.12</v>
    <v>79.12</v>
    <v>408336600</v>
    <v>CSGP</v>
    <v>COSTAR GROUP, INC. (XNAS:CSGP)</v>
    <v>4510206</v>
    <v>1263071</v>
    <v>1998</v>
  </rv>
  <rv s="2">
    <v>419</v>
  </rv>
  <rv s="0">
    <v>https://www.bing.com/financeapi/forcetrigger?t=a1rrh7&amp;q=XNYS%3aEFX&amp;form=skydnc</v>
    <v>Learn more on Bing</v>
  </rv>
  <rv s="4">
    <v>en-US</v>
    <v>a1rrh7</v>
    <v>268435456</v>
    <v>1</v>
    <v>Powered by Refinitiv</v>
    <v>9</v>
    <v>EQUIFAX INC. (XNYS:EFX)</v>
    <v>2</v>
    <v>10</v>
    <v>Finance</v>
    <v>4</v>
    <v>240.35</v>
    <v>145.97999999999999</v>
    <v>1.4462999999999999</v>
    <v>-2.84</v>
    <v>0</v>
    <v>-1.4220999999999999E-2</v>
    <v>0</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14000</v>
    <v>New York Stock Exchange</v>
    <v>XNYS</v>
    <v>XNYS</v>
    <v>1550 Peachtree St NW, ATLANTA, GA, 30309-2402 US</v>
    <v>199.71</v>
    <v>Professional &amp; Commercial Services</v>
    <v>Stock</v>
    <v>45184.958333344533</v>
    <v>421</v>
    <v>196.46</v>
    <v>24158680000</v>
    <v>EQUIFAX INC.</v>
    <v>EQUIFAX INC.</v>
    <v>198.98</v>
    <v>47.0032</v>
    <v>199.7</v>
    <v>196.86</v>
    <v>196.86</v>
    <v>122720100</v>
    <v>EFX</v>
    <v>EQUIFAX INC. (XNYS:EFX)</v>
    <v>1189484</v>
    <v>657172</v>
    <v>1913</v>
  </rv>
  <rv s="2">
    <v>422</v>
  </rv>
  <rv s="0">
    <v>https://www.bing.com/financeapi/forcetrigger?t=a1qe5r&amp;q=XNAS%3aCSCO&amp;form=skydnc</v>
    <v>Learn more on Bing</v>
  </rv>
  <rv s="4">
    <v>en-US</v>
    <v>a1qe5r</v>
    <v>268435456</v>
    <v>1</v>
    <v>Powered by Refinitiv</v>
    <v>9</v>
    <v>CISCO SYSTEMS, INC. (XNAS:CSCO)</v>
    <v>2</v>
    <v>10</v>
    <v>Finance</v>
    <v>4</v>
    <v>58.185000000000002</v>
    <v>38.604999999999997</v>
    <v>0.95550000000000002</v>
    <v>-0.33</v>
    <v>-8.9219999999999989E-4</v>
    <v>-5.8540000000000007E-3</v>
    <v>-0.05</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84900</v>
    <v>Nasdaq Stock Market</v>
    <v>XNAS</v>
    <v>XNAS</v>
    <v>170 West Tasman Dr, SAN JOSE, CA, 95134-1706 US</v>
    <v>56.39</v>
    <v>Communications &amp; Networking</v>
    <v>Stock</v>
    <v>45184.999666608594</v>
    <v>424</v>
    <v>55.54</v>
    <v>227234200000</v>
    <v>CISCO SYSTEMS, INC.</v>
    <v>CISCO SYSTEMS, INC.</v>
    <v>56.31</v>
    <v>18.3475</v>
    <v>56.37</v>
    <v>56.04</v>
    <v>55.99</v>
    <v>4054858000</v>
    <v>CSCO</v>
    <v>CISCO SYSTEMS, INC. (XNAS:CSCO)</v>
    <v>44029151</v>
    <v>18087439</v>
    <v>2021</v>
  </rv>
  <rv s="2">
    <v>425</v>
  </rv>
  <rv s="0">
    <v>https://www.bing.com/financeapi/forcetrigger?t=a1xygh&amp;q=XNAS%3aMRVL&amp;form=skydnc</v>
    <v>Learn more on Bing</v>
  </rv>
  <rv s="1">
    <v>en-US</v>
    <v>a1xygh</v>
    <v>268435456</v>
    <v>1</v>
    <v>Powered by Refinitiv</v>
    <v>0</v>
    <v>MARVELL TECHNOLOGY, INC (XNAS:MRVL)</v>
    <v>2</v>
    <v>3</v>
    <v>Finance</v>
    <v>4</v>
    <v>67.989999999999995</v>
    <v>33.75</v>
    <v>1.4319999999999999</v>
    <v>-1.35</v>
    <v>9.1759999999999997E-4</v>
    <v>-2.4176000000000003E-2</v>
    <v>0.05</v>
    <v>USD</v>
    <v>Marvell Technology, Inc., through its subsidiaries, is a supplier of data infrastructure semiconductor solutions. The Company is engaged in the design, development, and sale of integrated circuits. Its product solutions serve five end markets, such as data center, enterprise networking, carrier infrastructure, consumer, and automotive/industrial. The Company’s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v>
    <v>7418</v>
    <v>Nasdaq Stock Market</v>
    <v>XNAS</v>
    <v>XNAS</v>
    <v>1000 N. West Street, Suite 1200, WILMINGTON, DE, 19801 US</v>
    <v>55.71</v>
    <v>Semiconductors &amp; Semiconductor Equipment</v>
    <v>Stock</v>
    <v>45184.99998037031</v>
    <v>427</v>
    <v>54.16</v>
    <v>47013970000</v>
    <v>MARVELL TECHNOLOGY, INC</v>
    <v>MARVELL TECHNOLOGY, INC</v>
    <v>55.52</v>
    <v>55.84</v>
    <v>54.49</v>
    <v>54.54</v>
    <v>862800000</v>
    <v>MRVL</v>
    <v>MARVELL TECHNOLOGY, INC (XNAS:MRVL)</v>
    <v>14009900</v>
    <v>11766623</v>
    <v>2020</v>
  </rv>
  <rv s="2">
    <v>428</v>
  </rv>
  <rv s="0">
    <v>https://www.bing.com/financeapi/forcetrigger?t=a1xzr7&amp;q=XNYS%3aMSI&amp;form=skydnc</v>
    <v>Learn more on Bing</v>
  </rv>
  <rv s="4">
    <v>en-US</v>
    <v>a1xzr7</v>
    <v>268435456</v>
    <v>1</v>
    <v>Powered by Refinitiv</v>
    <v>9</v>
    <v>MOTOROLA SOLUTIONS, INC. (XNYS:MSI)</v>
    <v>2</v>
    <v>10</v>
    <v>Finance</v>
    <v>4</v>
    <v>299.43</v>
    <v>212.76</v>
    <v>0.92220000000000002</v>
    <v>-1.62</v>
    <v>-8.933E-3</v>
    <v>-5.6879999999999995E-3</v>
    <v>-2.5299999999999998</v>
    <v>USD</v>
    <v>Motorola Solutions, Inc. provides public safety and enterprise security. The Company offers land mobile radio communications (LMR), video security and access control and command center software, video security and analytics, supported by managed and support services. Its segments include Products and Systems Integration Segment and Software and Services Segment. The Products and Systems Integration segment offers a portfolio of infrastructure, devices, accessories, video security devices and infrastructure, and the implementation and integration of such systems, devices, and applications. The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 Its Services includes a range of service offerings beginning with repair, technical support and maintenance.</v>
    <v>20000</v>
    <v>New York Stock Exchange</v>
    <v>XNYS</v>
    <v>XNYS</v>
    <v>500 W. Monroe St., CHICAGO, IL, 60661 US</v>
    <v>285.74</v>
    <v>Communications &amp; Networking</v>
    <v>Stock</v>
    <v>45184.977908240624</v>
    <v>430</v>
    <v>282.625</v>
    <v>47301630000</v>
    <v>MOTOROLA SOLUTIONS, INC.</v>
    <v>MOTOROLA SOLUTIONS, INC.</v>
    <v>283.73</v>
    <v>32.317900000000002</v>
    <v>284.83</v>
    <v>283.20999999999998</v>
    <v>280.68</v>
    <v>167019600</v>
    <v>MSI</v>
    <v>MOTOROLA SOLUTIONS, INC. (XNYS:MSI)</v>
    <v>1038348</v>
    <v>623727</v>
    <v>1973</v>
  </rv>
  <rv s="2">
    <v>431</v>
  </rv>
  <rv s="0">
    <v>https://www.bing.com/financeapi/forcetrigger?t=a1w8mw&amp;q=XNYS%3aJNPR&amp;form=skydnc</v>
    <v>Learn more on Bing</v>
  </rv>
  <rv s="4">
    <v>en-US</v>
    <v>a1w8mw</v>
    <v>268435456</v>
    <v>1</v>
    <v>Powered by Refinitiv</v>
    <v>9</v>
    <v>JUNIPER NETWORKS, INC. (XNYS:JNPR)</v>
    <v>2</v>
    <v>10</v>
    <v>Finance</v>
    <v>4</v>
    <v>34.53</v>
    <v>25.18</v>
    <v>0.91269999999999996</v>
    <v>0.08</v>
    <v>0</v>
    <v>2.8219999999999999E-3</v>
    <v>0</v>
    <v>USD</v>
    <v>Juniper Networks, Inc. designs, develops, and sells products and services for high-performance networks to enable customers to build networks for their businesses. The Company's high-performance network and service offerings include routing, switching, Wireless Fidelity (Wi-Fi), network security, AI-enabled enterprise networking operations (AIOps), and software-defined networking (SDN) technologies. It also offers a variety of services, including maintenance and support, professional services, Software-as-a-Service (SaaS), and education and training programs. Its artificial intelligence (AI)-Driven Enterprise provides cloud management and security products. Its Mist AI uses a combination of AI, machine learning, and data science techniques to enhance user experiences and simplify operations across the wireless access, wired access, and Software Defined-Wide Area Network (SD-WAN) domains. The Service Provider vertical includes wireline and wireless carriers and cable operators.</v>
    <v>10901</v>
    <v>New York Stock Exchange</v>
    <v>XNYS</v>
    <v>XNYS</v>
    <v>1133 Innovation Way, SUNNYVALE, CA, 94089 US</v>
    <v>28.515000000000001</v>
    <v>Communications &amp; Networking</v>
    <v>Stock</v>
    <v>45184.962211550781</v>
    <v>433</v>
    <v>28.08</v>
    <v>9136269000</v>
    <v>JUNIPER NETWORKS, INC.</v>
    <v>JUNIPER NETWORKS, INC.</v>
    <v>28.25</v>
    <v>22.6753</v>
    <v>28.35</v>
    <v>28.43</v>
    <v>28.43</v>
    <v>321360100</v>
    <v>JNPR</v>
    <v>JUNIPER NETWORKS, INC. (XNYS:JNPR)</v>
    <v>7663001</v>
    <v>3084896</v>
    <v>1997</v>
  </rv>
  <rv s="2">
    <v>434</v>
  </rv>
  <rv s="0">
    <v>https://www.bing.com/financeapi/forcetrigger?t=a1nihw&amp;q=XNYS%3aANET&amp;form=skydnc</v>
    <v>Learn more on Bing</v>
  </rv>
  <rv s="4">
    <v>en-US</v>
    <v>a1nihw</v>
    <v>268435456</v>
    <v>1</v>
    <v>Powered by Refinitiv</v>
    <v>9</v>
    <v>ARISTA NETWORKS, INC. (XNYS:ANET)</v>
    <v>2</v>
    <v>10</v>
    <v>Finance</v>
    <v>4</v>
    <v>198.7</v>
    <v>98.204499999999996</v>
    <v>1.1735</v>
    <v>-2.84</v>
    <v>-5.4140000000000007E-5</v>
    <v>-1.5141999999999999E-2</v>
    <v>-0.01</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186.41</v>
    <v>Communications &amp; Networking</v>
    <v>Stock</v>
    <v>45184.999441388281</v>
    <v>436</v>
    <v>183.55</v>
    <v>57185730000</v>
    <v>ARISTA NETWORKS, INC.</v>
    <v>ARISTA NETWORKS, INC.</v>
    <v>186.1</v>
    <v>34.627499999999998</v>
    <v>187.56</v>
    <v>184.72</v>
    <v>184.71</v>
    <v>309580600</v>
    <v>ANET</v>
    <v>ARISTA NETWORKS, INC. (XNYS:ANET)</v>
    <v>2104786</v>
    <v>2062545</v>
    <v>2011</v>
  </rv>
  <rv s="2">
    <v>437</v>
  </rv>
  <rv s="0">
    <v>https://www.bing.com/financeapi/forcetrigger?t=a1ynp2&amp;q=XNYS%3aNOK&amp;form=skydnc</v>
    <v>Learn more on Bing</v>
  </rv>
  <rv s="4">
    <v>en-US</v>
    <v>a1ynp2</v>
    <v>268435456</v>
    <v>1</v>
    <v>Powered by Refinitiv</v>
    <v>9</v>
    <v>Nokia Oyj (XNYS:NOK)</v>
    <v>2</v>
    <v>10</v>
    <v>Finance</v>
    <v>4</v>
    <v>5.1100000000000003</v>
    <v>3.75</v>
    <v>0.96299999999999997</v>
    <v>-0.09</v>
    <v>4.5800000000000002E-4</v>
    <v>-2.2387999999999998E-2</v>
    <v>1.8E-3</v>
    <v>USD</v>
    <v>Nokia Oyj is a Finland-based company engaged in the network and Internet protocol (IP) infrastructure, software, and related services market. The Company's businesses include Nokia Networks and Nokia Technologies. The Company's segments include Ultra Broadband Networks, IP Networks and Applications, and Nokia Technologies. The Ultra Broadband Networks segment comprises Mobile Networks and Fixed Networks operating segments. The IP Networks and Applications segment comprises IP/Optical Networks and Applications &amp; Analytics operating segments. The Applications &amp; Analytics operating segment offers software solutions spanning customer experience management, network operations and management, communications and collaboration, policy and charging, as well as Cloud, Internet of things (IoT), security, and analytics platforms that enable digital services providers and enterprises to accelerate and optimize their customer experience. The Company has Comptel Oyj among its subsidiaries.</v>
    <v>86896</v>
    <v>New York Stock Exchange</v>
    <v>XNYS</v>
    <v>XNYS</v>
    <v>Karakaari 7, ESPOO, ETELA-SUOMEN, 02610 FI</v>
    <v>3.97</v>
    <v>Communications &amp; Networking</v>
    <v>Stock</v>
    <v>45184.994109490624</v>
    <v>439</v>
    <v>3.92</v>
    <v>22040490000</v>
    <v>Nokia Oyj</v>
    <v>Nokia Oyj</v>
    <v>3.95</v>
    <v>5.0164999999999997</v>
    <v>4.0199999999999996</v>
    <v>3.93</v>
    <v>3.9318</v>
    <v>5632297000</v>
    <v>NOK</v>
    <v>Nokia Oyj (XNYS:NOK)</v>
    <v>21273784</v>
    <v>14268498</v>
    <v>1896</v>
  </rv>
  <rv s="2">
    <v>440</v>
  </rv>
  <rv s="0">
    <v>https://www.bing.com/financeapi/forcetrigger?t=amwif2&amp;q=XSTO%3aERIC+B&amp;form=skydnc</v>
    <v>Learn more on Bing</v>
  </rv>
  <rv s="5">
    <v>en-US</v>
    <v>amwif2</v>
    <v>268435456</v>
    <v>1</v>
    <v>Powered by Refinitiv</v>
    <v>11</v>
    <v>Telefonaktiebolaget LM Ericsson (XSTO:ERIC B)</v>
    <v>2</v>
    <v>71</v>
    <v>Finance</v>
    <v>50</v>
    <v>121.8</v>
    <v>49.784999999999997</v>
    <v>0.24299999999999999</v>
    <v>-0.05</v>
    <v>-8.8609999999999991E-4</v>
    <v>SEK</v>
    <v>Telefonaktiebolaget LM Ericsson (Ericsson) provides infrastructure, services and software to the telecommunication industry and other sectors. The Company's segments include Networks, IT &amp; Cloud and Media. The Networks segment consists of two business units: Network Products and Network Services. The overall focus is on evolving and managing access networks, including the development of hardware and software for radio access and transport networks. The IT &amp; Cloud business includes two business units: IT &amp; Cloud Products and IT &amp; Cloud Services. The focus in IT &amp; Cloud is to help telecom operators and selected enterprises through the digital transformations ahead. It develops and delivers software-based solutions for television and media and combines a product portfolio that spans the television value chain, with systems integration and managed services. The portfolio includes compression, content publishing through set-top box or pure over-the-top, content delivery and analytics.</v>
    <v>103890</v>
    <v>NASDAQ Stockholm</v>
    <v>XSTO</v>
    <v>XSTO</v>
    <v>Torshamnsgatan 21, STOCKHOLM, STOCKHOLM, 164 83 SE</v>
    <v>57</v>
    <v>Communications &amp; Networking</v>
    <v>Stock</v>
    <v>45184.666666666664</v>
    <v>442</v>
    <v>56.32</v>
    <v>189252300000</v>
    <v>Telefonaktiebolaget LM Ericsson</v>
    <v>Telefonaktiebolaget LM Ericsson</v>
    <v>56.71</v>
    <v>15.52</v>
    <v>56.43</v>
    <v>56.38</v>
    <v>3344152000</v>
    <v>ERIC B</v>
    <v>Telefonaktiebolaget LM Ericsson (XSTO:ERIC B)</v>
    <v>10064658</v>
    <v>6005780</v>
    <v>1918</v>
  </rv>
  <rv s="2">
    <v>443</v>
  </rv>
  <rv s="0">
    <v>https://www.bing.com/financeapi/forcetrigger?t=a1yv52&amp;q=XNAS%3aNVDA&amp;form=skydnc</v>
    <v>Learn more on Bing</v>
  </rv>
  <rv s="4">
    <v>en-US</v>
    <v>a1yv52</v>
    <v>268435456</v>
    <v>1</v>
    <v>Powered by Refinitiv</v>
    <v>9</v>
    <v>NVIDIA CORPORATION (XNAS:NVDA)</v>
    <v>2</v>
    <v>10</v>
    <v>Finance</v>
    <v>4</v>
    <v>502.66</v>
    <v>108.13</v>
    <v>1.7497</v>
    <v>-16.809999999999999</v>
    <v>-3.986E-3</v>
    <v>-3.6879000000000002E-2</v>
    <v>-1.75</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455.99</v>
    <v>Semiconductors &amp; Semiconductor Equipment</v>
    <v>Stock</v>
    <v>45184.999991017969</v>
    <v>445</v>
    <v>438.08</v>
    <v>1084330000000</v>
    <v>NVIDIA CORPORATION</v>
    <v>NVIDIA CORPORATION</v>
    <v>453.41</v>
    <v>110.10890000000001</v>
    <v>455.81</v>
    <v>439</v>
    <v>437.25</v>
    <v>2470000000</v>
    <v>NVDA</v>
    <v>NVIDIA CORPORATION (XNAS:NVDA)</v>
    <v>50683051</v>
    <v>58923336</v>
    <v>1998</v>
  </rv>
  <rv s="2">
    <v>446</v>
  </rv>
  <rv s="0">
    <v>https://www.bing.com/financeapi/forcetrigger?t=a24kjc&amp;q=XNYS%3aTSM&amp;form=skydnc</v>
    <v>Learn more on Bing</v>
  </rv>
  <rv s="4">
    <v>en-US</v>
    <v>a24kjc</v>
    <v>268435456</v>
    <v>1</v>
    <v>Powered by Refinitiv</v>
    <v>9</v>
    <v>Taiwan Semiconductor Manufacturing Co., Ltd. (XNYS:TSM)</v>
    <v>2</v>
    <v>10</v>
    <v>Finance</v>
    <v>4</v>
    <v>110.69</v>
    <v>59.43</v>
    <v>1.0693999999999999</v>
    <v>-2.2200000000000002</v>
    <v>0</v>
    <v>-2.427E-2</v>
    <v>0</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91.14</v>
    <v>Semiconductors &amp; Semiconductor Equipment</v>
    <v>Stock</v>
    <v>45184.999483738284</v>
    <v>448</v>
    <v>88.86</v>
    <v>453465900000</v>
    <v>Taiwan Semiconductor Manufacturing Co., Ltd.</v>
    <v>Taiwan Semiconductor Manufacturing Co., Ltd.</v>
    <v>90.51</v>
    <v>15.2928</v>
    <v>91.47</v>
    <v>89.25</v>
    <v>89.25</v>
    <v>5186414000</v>
    <v>TSM</v>
    <v>Taiwan Semiconductor Manufacturing Co., Ltd. (XNYS:TSM)</v>
    <v>19940492</v>
    <v>8122927</v>
    <v>1987</v>
  </rv>
  <rv s="2">
    <v>449</v>
  </rv>
  <rv s="0">
    <v>https://www.bing.com/financeapi/forcetrigger?t=a1nz8m&amp;q=XNAS%3aAVGO&amp;form=skydnc</v>
    <v>Learn more on Bing</v>
  </rv>
  <rv s="4">
    <v>en-US</v>
    <v>a1nz8m</v>
    <v>268435456</v>
    <v>1</v>
    <v>Powered by Refinitiv</v>
    <v>9</v>
    <v>Broadcom Inc. (XNAS:AVGO)</v>
    <v>2</v>
    <v>10</v>
    <v>Finance</v>
    <v>4</v>
    <v>923.67</v>
    <v>415.06819999999999</v>
    <v>1.1328</v>
    <v>-19.96</v>
    <v>1.5260000000000002E-3</v>
    <v>-2.2898999999999999E-2</v>
    <v>1.3</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868.16</v>
    <v>Semiconductors &amp; Semiconductor Equipment</v>
    <v>Stock</v>
    <v>45184.999932685154</v>
    <v>451</v>
    <v>842.9</v>
    <v>351518600000</v>
    <v>Broadcom Inc.</v>
    <v>Broadcom Inc.</v>
    <v>868.16</v>
    <v>26.636099999999999</v>
    <v>871.64</v>
    <v>851.68</v>
    <v>852.98</v>
    <v>412735500</v>
    <v>AVGO</v>
    <v>Broadcom Inc. (XNAS:AVGO)</v>
    <v>5018958</v>
    <v>2366897</v>
    <v>2018</v>
  </rv>
  <rv s="2">
    <v>452</v>
  </rv>
  <rv s="0">
    <v>https://www.bing.com/financeapi/forcetrigger?t=a1ntlh&amp;q=XNAS%3aASML&amp;form=skydnc</v>
    <v>Learn more on Bing</v>
  </rv>
  <rv s="4">
    <v>en-US</v>
    <v>a1ntlh</v>
    <v>268435456</v>
    <v>1</v>
    <v>Powered by Refinitiv</v>
    <v>9</v>
    <v>ASML Holding NV (XNAS:ASML)</v>
    <v>2</v>
    <v>10</v>
    <v>Finance</v>
    <v>4</v>
    <v>771.98</v>
    <v>363.15010000000001</v>
    <v>1.4479</v>
    <v>-25.24</v>
    <v>-1.9109999999999999E-3</v>
    <v>-4.0585000000000003E-2</v>
    <v>-1.1399999999999999</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38866</v>
    <v>Nasdaq Stock Market</v>
    <v>XNAS</v>
    <v>XNAS</v>
    <v>De Run 6501, VELDHOVEN, NOORD-BRABANT, 5504 DR NL</v>
    <v>605.23</v>
    <v>Semiconductors &amp; Semiconductor Equipment</v>
    <v>Stock</v>
    <v>45184.999428286719</v>
    <v>454</v>
    <v>594.02</v>
    <v>241001000000</v>
    <v>ASML Holding NV</v>
    <v>ASML Holding NV</v>
    <v>602.62</v>
    <v>30.316299999999998</v>
    <v>621.9</v>
    <v>596.66</v>
    <v>595.52</v>
    <v>403138200</v>
    <v>ASML</v>
    <v>ASML Holding NV (XNAS:ASML)</v>
    <v>2841373</v>
    <v>904878</v>
    <v>1994</v>
  </rv>
  <rv s="2">
    <v>455</v>
  </rv>
  <rv s="0">
    <v>https://www.bing.com/financeapi/forcetrigger?t=a1ndww&amp;q=XNAS%3aAMD&amp;form=skydnc</v>
    <v>Learn more on Bing</v>
  </rv>
  <rv s="4">
    <v>en-US</v>
    <v>a1ndww</v>
    <v>268435456</v>
    <v>1</v>
    <v>Powered by Refinitiv</v>
    <v>9</v>
    <v>ADVANCED MICRO DEVICES, INC. (XNAS:AMD)</v>
    <v>2</v>
    <v>10</v>
    <v>Finance</v>
    <v>4</v>
    <v>132.83000000000001</v>
    <v>54.57</v>
    <v>1.8065</v>
    <v>-5.14</v>
    <v>-1.872E-3</v>
    <v>-4.8204000000000004E-2</v>
    <v>-0.19</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106.76</v>
    <v>Semiconductors &amp; Semiconductor Equipment</v>
    <v>Stock</v>
    <v>45184.999982395311</v>
    <v>457</v>
    <v>101.28</v>
    <v>163974500000</v>
    <v>ADVANCED MICRO DEVICES, INC.</v>
    <v>ADVANCED MICRO DEVICES, INC.</v>
    <v>106.07</v>
    <v>582.18830000000003</v>
    <v>106.63</v>
    <v>101.49</v>
    <v>101.3</v>
    <v>1615671000</v>
    <v>AMD</v>
    <v>ADVANCED MICRO DEVICES, INC. (XNAS:AMD)</v>
    <v>71103616</v>
    <v>56097317</v>
    <v>1969</v>
  </rv>
  <rv s="2">
    <v>458</v>
  </rv>
  <rv s="0">
    <v>https://www.bing.com/financeapi/forcetrigger?t=a24p1h&amp;q=XNAS%3aTXN&amp;form=skydnc</v>
    <v>Learn more on Bing</v>
  </rv>
  <rv s="4">
    <v>en-US</v>
    <v>a24p1h</v>
    <v>268435456</v>
    <v>1</v>
    <v>Powered by Refinitiv</v>
    <v>9</v>
    <v>TEXAS INSTRUMENTS INCORPORATED (XNAS:TXN)</v>
    <v>2</v>
    <v>10</v>
    <v>Finance</v>
    <v>4</v>
    <v>188.12</v>
    <v>145.97</v>
    <v>1.0161</v>
    <v>-3.43</v>
    <v>0</v>
    <v>-2.0655999999999997E-2</v>
    <v>0</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166.5</v>
    <v>Semiconductors &amp; Semiconductor Equipment</v>
    <v>Stock</v>
    <v>45184.99606680547</v>
    <v>460</v>
    <v>162.43</v>
    <v>147653500000</v>
    <v>TEXAS INSTRUMENTS INCORPORATED</v>
    <v>TEXAS INSTRUMENTS INCORPORATED</v>
    <v>166.21</v>
    <v>19.930700000000002</v>
    <v>166.05</v>
    <v>162.62</v>
    <v>162.62</v>
    <v>907966300</v>
    <v>TXN</v>
    <v>TEXAS INSTRUMENTS INCORPORATED (XNAS:TXN)</v>
    <v>9427916</v>
    <v>4285544</v>
    <v>1938</v>
  </rv>
  <rv s="2">
    <v>461</v>
  </rv>
  <rv s="0">
    <v>https://www.bing.com/financeapi/forcetrigger?t=a1vmf2&amp;q=XNAS%3aINTC&amp;form=skydnc</v>
    <v>Learn more on Bing</v>
  </rv>
  <rv s="4">
    <v>en-US</v>
    <v>a1vmf2</v>
    <v>268435456</v>
    <v>1</v>
    <v>Powered by Refinitiv</v>
    <v>9</v>
    <v>INTEL CORPORATION (XNAS:INTC)</v>
    <v>2</v>
    <v>10</v>
    <v>Finance</v>
    <v>4</v>
    <v>40.068100000000001</v>
    <v>24.59</v>
    <v>0.87439999999999996</v>
    <v>-0.79</v>
    <v>0</v>
    <v>-2.0428999999999999E-2</v>
    <v>0</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38.520000000000003</v>
    <v>Semiconductors &amp; Semiconductor Equipment</v>
    <v>Stock</v>
    <v>45184.998376828124</v>
    <v>463</v>
    <v>37.619999999999997</v>
    <v>158641400000</v>
    <v>INTEL CORPORATION</v>
    <v>INTEL CORPORATION</v>
    <v>38.42</v>
    <v>15.3622</v>
    <v>38.67</v>
    <v>37.880000000000003</v>
    <v>37.880000000000003</v>
    <v>4188000000</v>
    <v>INTC</v>
    <v>INTEL CORPORATION (XNAS:INTC)</v>
    <v>68881240</v>
    <v>36453328</v>
    <v>1989</v>
  </rv>
  <rv s="2">
    <v>464</v>
  </rv>
  <rv s="0">
    <v>https://www.bing.com/financeapi/forcetrigger?t=a1nda2&amp;q=XNAS%3aAMAT&amp;form=skydnc</v>
    <v>Learn more on Bing</v>
  </rv>
  <rv s="4">
    <v>en-US</v>
    <v>a1nda2</v>
    <v>268435456</v>
    <v>1</v>
    <v>Powered by Refinitiv</v>
    <v>9</v>
    <v>APPLIED MATERIALS, INC. (XNAS:AMAT)</v>
    <v>2</v>
    <v>10</v>
    <v>Finance</v>
    <v>4</v>
    <v>155.26</v>
    <v>71.12</v>
    <v>1.6065</v>
    <v>-6.32</v>
    <v>-1.591E-3</v>
    <v>-4.3715999999999998E-2</v>
    <v>-0.22</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141.21860000000001</v>
    <v>Semiconductors &amp; Semiconductor Equipment</v>
    <v>Stock</v>
    <v>45184.996945566403</v>
    <v>466</v>
    <v>136.71</v>
    <v>115650800000</v>
    <v>APPLIED MATERIALS, INC.</v>
    <v>APPLIED MATERIALS, INC.</v>
    <v>140.85</v>
    <v>19.0611</v>
    <v>144.57</v>
    <v>138.25</v>
    <v>138.03</v>
    <v>836533900</v>
    <v>AMAT</v>
    <v>APPLIED MATERIALS, INC. (XNAS:AMAT)</v>
    <v>13654571</v>
    <v>5230381</v>
    <v>1987</v>
  </rv>
  <rv s="2">
    <v>467</v>
  </rv>
  <rv s="0">
    <v>https://www.bing.com/financeapi/forcetrigger?t=a1x4f2&amp;q=XNAS%3aLRCX&amp;form=skydnc</v>
    <v>Learn more on Bing</v>
  </rv>
  <rv s="4">
    <v>en-US</v>
    <v>a1x4f2</v>
    <v>268435456</v>
    <v>1</v>
    <v>Powered by Refinitiv</v>
    <v>9</v>
    <v>LAM RESEARCH CORPORATION (XNAS:LRCX)</v>
    <v>2</v>
    <v>10</v>
    <v>Finance</v>
    <v>4</v>
    <v>726.52499999999998</v>
    <v>299.59199999999998</v>
    <v>1.5035000000000001</v>
    <v>-33.32</v>
    <v>-4.975E-4</v>
    <v>-5.0758999999999999E-2</v>
    <v>-0.31</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647.92999999999995</v>
    <v>Semiconductors &amp; Semiconductor Equipment</v>
    <v>Stock</v>
    <v>45184.997413171091</v>
    <v>469</v>
    <v>617.77</v>
    <v>82569370000</v>
    <v>LAM RESEARCH CORPORATION</v>
    <v>LAM RESEARCH CORPORATION</v>
    <v>646.98</v>
    <v>19.803799999999999</v>
    <v>656.43</v>
    <v>623.11</v>
    <v>622.79999999999995</v>
    <v>132511700</v>
    <v>LRCX</v>
    <v>LAM RESEARCH CORPORATION (XNAS:LRCX)</v>
    <v>3161300</v>
    <v>944662</v>
    <v>1989</v>
  </rv>
  <rv s="2">
    <v>470</v>
  </rv>
  <rv s="0">
    <v>https://www.bing.com/financeapi/forcetrigger?t=a1y4oc&amp;q=XNAS%3aMU&amp;form=skydnc</v>
    <v>Learn more on Bing</v>
  </rv>
  <rv s="4">
    <v>en-US</v>
    <v>a1y4oc</v>
    <v>268435456</v>
    <v>1</v>
    <v>Powered by Refinitiv</v>
    <v>9</v>
    <v>MICRON TECHNOLOGY, INC. (XNAS:MU)</v>
    <v>2</v>
    <v>10</v>
    <v>Finance</v>
    <v>4</v>
    <v>74.769900000000007</v>
    <v>48.43</v>
    <v>1.3506</v>
    <v>-1.91</v>
    <v>2.8620000000000002E-4</v>
    <v>-2.6605E-2</v>
    <v>0.02</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71.628</v>
    <v>Semiconductors &amp; Semiconductor Equipment</v>
    <v>Stock</v>
    <v>45184.998286724222</v>
    <v>472</v>
    <v>69.64</v>
    <v>76539680000</v>
    <v>MICRON TECHNOLOGY, INC.</v>
    <v>MICRON TECHNOLOGY, INC.</v>
    <v>71.290000000000006</v>
    <v>46.887099999999997</v>
    <v>71.790000000000006</v>
    <v>69.88</v>
    <v>69.900000000000006</v>
    <v>1095302000</v>
    <v>MU</v>
    <v>MICRON TECHNOLOGY, INC. (XNAS:MU)</v>
    <v>16416127</v>
    <v>11878965</v>
    <v>1984</v>
  </rv>
  <rv s="2">
    <v>473</v>
  </rv>
</rvData>
</file>

<file path=xl/richData/rdrichvaluestructure.xml><?xml version="1.0" encoding="utf-8"?>
<rvStructures xmlns="http://schemas.microsoft.com/office/spreadsheetml/2017/richdata" count="2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k n="Year incorporated"/>
  </s>
  <s t="_error">
    <k n="errorType" t="i"/>
    <k n="propagated" t="b"/>
  </s>
  <s t="_error">
    <k n="errorType" t="i"/>
    <k n="field" t="s"/>
    <k n="subType" t="i"/>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Name" t="s"/>
    <k n="Official name" t="s"/>
    <k n="Previous clos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Beta"/>
    <k n="Currency" t="s"/>
    <k n="Description" t="s"/>
    <k n="Employees"/>
    <k n="Exchange" t="s"/>
    <k n="Exchange abbreviation" t="s"/>
    <k n="ExchangeID" t="s"/>
    <k n="Headquarters" t="s"/>
    <k n="Industry" t="s"/>
    <k n="Instrument type" t="s"/>
    <k n="Last trade time"/>
    <k n="LearnMoreOnLink" t="r"/>
    <k n="Name" t="s"/>
    <k n="Official name" t="s"/>
    <k n="P/E"/>
    <k n="Previous clos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Beta"/>
    <k n="Currency" t="s"/>
    <k n="Description" t="s"/>
    <k n="Employees"/>
    <k n="Exchange" t="s"/>
    <k n="Exchange abbreviation" t="s"/>
    <k n="ExchangeID" t="s"/>
    <k n="Headquarters" t="s"/>
    <k n="Industry" t="s"/>
    <k n="Instrument type" t="s"/>
    <k n="Last trade time" t="s"/>
    <k n="LearnMoreOnLink" t="r"/>
    <k n="Market cap"/>
    <k n="Name" t="s"/>
    <k n="Official name" t="s"/>
    <k n="Previous clos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Name" t="s"/>
    <k n="Official name" t="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8">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3">
      <v t="s">%EntityServiceId</v>
      <v t="s">_Format</v>
      <v t="s">%IsRefreshable</v>
      <v t="s">%EntityCulture</v>
      <v t="s">%EntityId</v>
      <v t="s">_Icon</v>
      <v t="s">_Display</v>
      <v t="s">Name</v>
      <v t="s">Price</v>
      <v t="s">Country/region</v>
      <v t="s">_SubLabel</v>
      <v t="s">Change</v>
      <v t="s">Change (%)</v>
      <v t="s">Rating</v>
      <v t="s">Expense ratio</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33">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 average</v>
      <v t="s">Beta</v>
      <v t="s">Shares outstanding</v>
      <v t="s">Description</v>
      <v t="s">Employees</v>
      <v t="s">Headquarters</v>
      <v t="s">Industry</v>
      <v t="s">Instrument type</v>
      <v t="s">Year incorporated</v>
      <v t="s">_Flags</v>
      <v t="s">UniqueName</v>
      <v t="s">_DisplayString</v>
      <v t="s">LearnMoreOnLink</v>
      <v t="s">ExchangeID</v>
      <v t="s">%ProviderInfo</v>
    </a>
    <a count="32">
      <v t="s">%EntityServiceId</v>
      <v t="s">_Format</v>
      <v t="s">%IsRefreshable</v>
      <v t="s">%EntityCulture</v>
      <v t="s">%EntityId</v>
      <v t="s">_Icon</v>
      <v t="s">_Display</v>
      <v t="s">Name</v>
      <v t="s">Exchange</v>
      <v t="s">Official name</v>
      <v t="s">_SubLabel</v>
      <v t="s">Last trade time</v>
      <v t="s">Ticker symbol</v>
      <v t="s">Exchange abbreviation</v>
      <v t="s">Currency</v>
      <v t="s">Previous close</v>
      <v t="s">Volume average</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2">
      <v t="s">%EntityServiceId</v>
      <v t="s">_Format</v>
      <v t="s">%IsRefreshable</v>
      <v t="s">%EntityCulture</v>
      <v t="s">%EntityId</v>
      <v t="s">_Icon</v>
      <v t="s">_Display</v>
      <v t="s">Name</v>
      <v t="s">Exchange</v>
      <v t="s">Official name</v>
      <v t="s">_SubLabel</v>
      <v t="s">Last trade time</v>
      <v t="s">Ticker symbol</v>
      <v t="s">Exchange abbreviation</v>
      <v t="s">Currency</v>
      <v t="s">Previous close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3">
      <v t="s">%EntityServiceId</v>
      <v t="s">_Format</v>
      <v t="s">%IsRefreshable</v>
      <v t="s">%EntityCulture</v>
      <v t="s">%EntityId</v>
      <v t="s">_Icon</v>
      <v t="s">_Display</v>
      <v t="s">Name</v>
      <v t="s">Exchange</v>
      <v t="s">Official name</v>
      <v t="s">_SubLabel</v>
      <v t="s">Last trade time</v>
      <v t="s">Ticker symbol</v>
      <v t="s">Exchange abbreviation</v>
      <v t="s">Currency</v>
      <v t="s">52 week high</v>
      <v t="s">52 week low</v>
      <v t="s">Volume</v>
      <v t="s">Volume average</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spbArrays>
  <spbData count="72">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 s="5">
      <v>1</v>
      <v>Name</v>
    </spb>
    <spb s="6">
      <v>1</v>
      <v>1</v>
    </spb>
    <spb s="7">
      <v>1</v>
      <v>1</v>
      <v>3</v>
      <v>1</v>
      <v>1</v>
      <v>1</v>
      <v>5</v>
      <v>1</v>
      <v>1</v>
      <v>1</v>
      <v>7</v>
      <v>9</v>
    </spb>
    <spb s="8">
      <v>GMT</v>
    </spb>
    <spb s="0">
      <v>2</v>
      <v>Name</v>
      <v>LearnMoreOnLink</v>
    </spb>
    <spb s="9">
      <v>1</v>
      <v>2</v>
      <v>2</v>
      <v>1</v>
      <v>3</v>
      <v>1</v>
      <v>1</v>
      <v>1</v>
      <v>4</v>
      <v>4</v>
      <v>5</v>
      <v>6</v>
      <v>1</v>
      <v>1</v>
      <v>1</v>
      <v>4</v>
      <v>7</v>
      <v>8</v>
      <v>9</v>
      <v>4</v>
      <v>1</v>
      <v>1</v>
      <v>5</v>
    </spb>
    <spb s="0">
      <v>3</v>
      <v>Name</v>
      <v>LearnMoreOnLink</v>
    </spb>
    <spb s="10">
      <v>10</v>
      <v>2</v>
      <v>2</v>
      <v>10</v>
      <v>3</v>
      <v>10</v>
      <v>10</v>
      <v>10</v>
      <v>4</v>
      <v>4</v>
      <v>5</v>
      <v>11</v>
      <v>10</v>
      <v>10</v>
      <v>10</v>
      <v>4</v>
      <v>7</v>
      <v>8</v>
      <v>9</v>
      <v>4</v>
    </spb>
    <spb s="11">
      <v>Delayed 20 minutes</v>
      <v>from previous close</v>
      <v>from previous close</v>
      <v>KSE</v>
      <v>GMT</v>
    </spb>
    <spb s="0">
      <v>4</v>
      <v>Name</v>
      <v>LearnMoreOnLink</v>
    </spb>
    <spb s="12">
      <v>12</v>
      <v>12</v>
      <v>3</v>
      <v>12</v>
      <v>12</v>
      <v>12</v>
      <v>4</v>
      <v>5</v>
      <v>12</v>
      <v>12</v>
      <v>12</v>
      <v>7</v>
      <v>8</v>
      <v>9</v>
    </spb>
    <spb s="13">
      <v>Delayed 20 minutes</v>
      <v>from previous close</v>
      <v>from previous close</v>
      <v>GMT</v>
    </spb>
    <spb s="10">
      <v>1</v>
      <v>2</v>
      <v>2</v>
      <v>1</v>
      <v>3</v>
      <v>1</v>
      <v>1</v>
      <v>1</v>
      <v>4</v>
      <v>4</v>
      <v>5</v>
      <v>6</v>
      <v>1</v>
      <v>1</v>
      <v>1</v>
      <v>4</v>
      <v>7</v>
      <v>8</v>
      <v>9</v>
      <v>4</v>
    </spb>
    <spb s="13">
      <v>Delayed 15 minutes</v>
      <v>from previous close</v>
      <v>from previous close</v>
      <v>GMT</v>
    </spb>
    <spb s="10">
      <v>13</v>
      <v>2</v>
      <v>2</v>
      <v>13</v>
      <v>3</v>
      <v>13</v>
      <v>13</v>
      <v>13</v>
      <v>4</v>
      <v>4</v>
      <v>5</v>
      <v>14</v>
      <v>13</v>
      <v>13</v>
      <v>13</v>
      <v>4</v>
      <v>7</v>
      <v>8</v>
      <v>9</v>
      <v>4</v>
    </spb>
    <spb s="0">
      <v>5</v>
      <v>Name</v>
      <v>LearnMoreOnLink</v>
    </spb>
    <spb s="14">
      <v>0</v>
      <v>0</v>
    </spb>
    <spb s="15">
      <v>21</v>
      <v>1</v>
      <v>1</v>
      <v>1</v>
      <v>1</v>
    </spb>
    <spb s="16">
      <v>1</v>
      <v>2</v>
      <v>2</v>
      <v>1</v>
      <v>3</v>
      <v>1</v>
      <v>15</v>
      <v>1</v>
      <v>1</v>
      <v>4</v>
      <v>4</v>
      <v>5</v>
      <v>6</v>
      <v>1</v>
      <v>1</v>
      <v>1</v>
      <v>4</v>
      <v>7</v>
      <v>8</v>
      <v>9</v>
      <v>4</v>
      <v>1</v>
      <v>1</v>
      <v>5</v>
    </spb>
    <spb s="17">
      <v>Powered by Refinitiv</v>
    </spb>
    <spb s="0">
      <v>6</v>
      <v>Name</v>
      <v>LearnMoreOnLink</v>
    </spb>
    <spb s="18">
      <v>1</v>
      <v>1</v>
      <v>1</v>
      <v>1</v>
    </spb>
    <spb s="19">
      <v>3</v>
      <v>16</v>
      <v>16</v>
      <v>4</v>
      <v>5</v>
      <v>17</v>
      <v>5</v>
      <v>5</v>
      <v>5</v>
      <v>5</v>
      <v>5</v>
      <v>5</v>
      <v>5</v>
      <v>5</v>
      <v>16</v>
      <v>18</v>
      <v>7</v>
      <v>9</v>
    </spb>
    <spb s="20">
      <v>from previous close</v>
      <v>from previous close</v>
      <v>GMT</v>
      <v>GMT</v>
    </spb>
    <spb s="0">
      <v>7</v>
      <v>Name</v>
      <v>LearnMoreOnLink</v>
    </spb>
    <spb s="21">
      <v>2</v>
      <v>3</v>
      <v>4</v>
      <v>19</v>
      <v>19</v>
      <v>19</v>
      <v>4</v>
      <v>7</v>
      <v>8</v>
      <v>9</v>
      <v>4</v>
    </spb>
    <spb s="10">
      <v>20</v>
      <v>2</v>
      <v>2</v>
      <v>20</v>
      <v>3</v>
      <v>20</v>
      <v>20</v>
      <v>20</v>
      <v>4</v>
      <v>4</v>
      <v>5</v>
      <v>21</v>
      <v>20</v>
      <v>20</v>
      <v>20</v>
      <v>4</v>
      <v>7</v>
      <v>8</v>
      <v>9</v>
      <v>4</v>
    </spb>
    <spb s="10">
      <v>22</v>
      <v>2</v>
      <v>2</v>
      <v>22</v>
      <v>3</v>
      <v>22</v>
      <v>22</v>
      <v>22</v>
      <v>4</v>
      <v>4</v>
      <v>5</v>
      <v>6</v>
      <v>22</v>
      <v>22</v>
      <v>22</v>
      <v>4</v>
      <v>7</v>
      <v>8</v>
      <v>9</v>
      <v>4</v>
    </spb>
    <spb s="0">
      <v>8</v>
      <v>Name</v>
      <v>LearnMoreOnLink</v>
    </spb>
    <spb s="22">
      <v>2</v>
      <v>2</v>
      <v>3</v>
      <v>4</v>
      <v>23</v>
      <v>4</v>
      <v>7</v>
      <v>8</v>
      <v>9</v>
      <v>4</v>
    </spb>
    <spb s="0">
      <v>9</v>
      <v>Name</v>
      <v>LearnMoreOnLink</v>
    </spb>
    <spb s="23">
      <v>19</v>
      <v>2</v>
      <v>19</v>
      <v>3</v>
      <v>19</v>
      <v>19</v>
      <v>19</v>
      <v>4</v>
      <v>4</v>
      <v>5</v>
      <v>24</v>
      <v>19</v>
      <v>19</v>
      <v>19</v>
      <v>4</v>
      <v>7</v>
      <v>8</v>
      <v>9</v>
      <v>4</v>
    </spb>
    <spb s="5">
      <v>10</v>
      <v>Name</v>
    </spb>
    <spb s="24">
      <v>1</v>
      <v>1</v>
      <v>1</v>
    </spb>
    <spb s="25">
      <v>16</v>
      <v>2</v>
      <v>2</v>
      <v>16</v>
      <v>3</v>
      <v>16</v>
      <v>16</v>
      <v>16</v>
      <v>4</v>
      <v>4</v>
      <v>5</v>
      <v>17</v>
      <v>16</v>
      <v>4</v>
      <v>7</v>
      <v>8</v>
      <v>9</v>
      <v>4</v>
    </spb>
    <spb s="0">
      <v>11</v>
      <v>Name</v>
      <v>LearnMoreOnLink</v>
    </spb>
    <spb s="26">
      <v>16</v>
      <v>2</v>
      <v>2</v>
      <v>16</v>
      <v>3</v>
      <v>16</v>
      <v>15</v>
      <v>16</v>
      <v>16</v>
      <v>4</v>
      <v>4</v>
      <v>5</v>
      <v>17</v>
      <v>16</v>
      <v>16</v>
      <v>16</v>
      <v>4</v>
      <v>7</v>
      <v>8</v>
      <v>9</v>
      <v>4</v>
    </spb>
    <spb s="10">
      <v>16</v>
      <v>2</v>
      <v>2</v>
      <v>16</v>
      <v>3</v>
      <v>16</v>
      <v>16</v>
      <v>16</v>
      <v>4</v>
      <v>4</v>
      <v>5</v>
      <v>17</v>
      <v>16</v>
      <v>16</v>
      <v>16</v>
      <v>4</v>
      <v>7</v>
      <v>8</v>
      <v>9</v>
      <v>4</v>
    </spb>
    <spb s="9">
      <v>12</v>
      <v>2</v>
      <v>2</v>
      <v>12</v>
      <v>3</v>
      <v>12</v>
      <v>12</v>
      <v>12</v>
      <v>4</v>
      <v>4</v>
      <v>5</v>
      <v>25</v>
      <v>12</v>
      <v>12</v>
      <v>12</v>
      <v>4</v>
      <v>7</v>
      <v>8</v>
      <v>9</v>
      <v>4</v>
      <v>12</v>
      <v>12</v>
      <v>5</v>
    </spb>
    <spb s="27">
      <v>at close</v>
      <v>from previous close</v>
      <v>from previous close</v>
      <v>GMT</v>
      <v>Delayed 20 minutes</v>
      <v>from close</v>
      <v>from close</v>
    </spb>
    <spb s="0">
      <v>12</v>
      <v>Name</v>
      <v>LearnMoreOnLink</v>
    </spb>
    <spb s="28">
      <v>16</v>
      <v>2</v>
      <v>2</v>
      <v>16</v>
      <v>3</v>
      <v>16</v>
      <v>16</v>
      <v>16</v>
      <v>4</v>
      <v>4</v>
      <v>5</v>
      <v>17</v>
      <v>16</v>
      <v>16</v>
      <v>16</v>
      <v>4</v>
      <v>7</v>
      <v>9</v>
      <v>4</v>
    </spb>
    <spb s="0">
      <v>13</v>
      <v>Name</v>
      <v>LearnMoreOnLink</v>
    </spb>
    <spb s="29">
      <v>2</v>
      <v>3</v>
      <v>4</v>
      <v>26</v>
      <v>27</v>
      <v>4</v>
      <v>8</v>
      <v>9</v>
      <v>4</v>
    </spb>
    <spb s="10">
      <v>28</v>
      <v>2</v>
      <v>2</v>
      <v>28</v>
      <v>3</v>
      <v>28</v>
      <v>28</v>
      <v>28</v>
      <v>4</v>
      <v>4</v>
      <v>5</v>
      <v>29</v>
      <v>28</v>
      <v>28</v>
      <v>28</v>
      <v>4</v>
      <v>7</v>
      <v>8</v>
      <v>9</v>
      <v>4</v>
    </spb>
    <spb s="11">
      <v>Delayed 15 minutes</v>
      <v>from previous close</v>
      <v>from previous close</v>
      <v>Source: Nasdaq Nordic</v>
      <v>GMT</v>
    </spb>
    <spb s="10">
      <v>22</v>
      <v>2</v>
      <v>2</v>
      <v>22</v>
      <v>3</v>
      <v>22</v>
      <v>22</v>
      <v>22</v>
      <v>4</v>
      <v>4</v>
      <v>5</v>
      <v>29</v>
      <v>22</v>
      <v>22</v>
      <v>22</v>
      <v>4</v>
      <v>7</v>
      <v>8</v>
      <v>9</v>
      <v>4</v>
    </spb>
    <spb s="0">
      <v>14</v>
      <v>Name</v>
      <v>LearnMoreOnLink</v>
    </spb>
    <spb s="30">
      <v>2</v>
      <v>3</v>
      <v>4</v>
      <v>4</v>
      <v>1</v>
      <v>1</v>
      <v>4</v>
      <v>7</v>
      <v>8</v>
      <v>9</v>
      <v>4</v>
    </spb>
    <spb s="0">
      <v>15</v>
      <v>Name</v>
      <v>LearnMoreOnLink</v>
    </spb>
    <spb s="25">
      <v>16</v>
      <v>2</v>
      <v>2</v>
      <v>16</v>
      <v>3</v>
      <v>16</v>
      <v>16</v>
      <v>16</v>
      <v>4</v>
      <v>4</v>
      <v>5</v>
      <v>24</v>
      <v>16</v>
      <v>4</v>
      <v>7</v>
      <v>8</v>
      <v>9</v>
      <v>4</v>
    </spb>
    <spb s="10">
      <v>23</v>
      <v>2</v>
      <v>2</v>
      <v>23</v>
      <v>3</v>
      <v>23</v>
      <v>23</v>
      <v>23</v>
      <v>4</v>
      <v>4</v>
      <v>5</v>
      <v>30</v>
      <v>23</v>
      <v>23</v>
      <v>23</v>
      <v>4</v>
      <v>7</v>
      <v>8</v>
      <v>9</v>
      <v>4</v>
    </spb>
    <spb s="13">
      <v>Delayed 5 minutes</v>
      <v>from previous close</v>
      <v>from previous close</v>
      <v>GMT</v>
    </spb>
    <spb s="0">
      <v>16</v>
      <v>Name</v>
      <v>LearnMoreOnLink</v>
    </spb>
    <spb s="31">
      <v>16</v>
      <v>2</v>
      <v>16</v>
      <v>3</v>
      <v>16</v>
      <v>16</v>
      <v>16</v>
      <v>4</v>
      <v>4</v>
      <v>5</v>
      <v>24</v>
      <v>16</v>
      <v>4</v>
      <v>7</v>
      <v>8</v>
      <v>9</v>
      <v>4</v>
    </spb>
    <spb s="0">
      <v>17</v>
      <v>Name</v>
      <v>LearnMoreOnLink</v>
    </spb>
    <spb s="32">
      <v>12</v>
      <v>2</v>
      <v>12</v>
      <v>3</v>
      <v>12</v>
      <v>12</v>
      <v>12</v>
      <v>4</v>
      <v>4</v>
      <v>5</v>
      <v>25</v>
      <v>12</v>
      <v>12</v>
      <v>12</v>
      <v>4</v>
      <v>7</v>
      <v>9</v>
      <v>4</v>
    </spb>
    <spb s="9">
      <v>1</v>
      <v>2</v>
      <v>2</v>
      <v>1</v>
      <v>3</v>
      <v>1</v>
      <v>1</v>
      <v>1</v>
      <v>4</v>
      <v>4</v>
      <v>5</v>
      <v>17</v>
      <v>1</v>
      <v>1</v>
      <v>1</v>
      <v>4</v>
      <v>7</v>
      <v>8</v>
      <v>9</v>
      <v>4</v>
      <v>1</v>
      <v>1</v>
      <v>5</v>
    </spb>
    <spb s="23">
      <v>13</v>
      <v>2</v>
      <v>13</v>
      <v>3</v>
      <v>13</v>
      <v>13</v>
      <v>13</v>
      <v>4</v>
      <v>4</v>
      <v>5</v>
      <v>14</v>
      <v>13</v>
      <v>13</v>
      <v>13</v>
      <v>4</v>
      <v>7</v>
      <v>8</v>
      <v>9</v>
      <v>4</v>
    </spb>
    <spb s="10">
      <v>31</v>
      <v>2</v>
      <v>2</v>
      <v>31</v>
      <v>3</v>
      <v>31</v>
      <v>31</v>
      <v>31</v>
      <v>4</v>
      <v>4</v>
      <v>5</v>
      <v>32</v>
      <v>31</v>
      <v>31</v>
      <v>31</v>
      <v>4</v>
      <v>7</v>
      <v>8</v>
      <v>9</v>
      <v>4</v>
    </spb>
    <spb s="23">
      <v>12</v>
      <v>2</v>
      <v>12</v>
      <v>3</v>
      <v>12</v>
      <v>12</v>
      <v>12</v>
      <v>4</v>
      <v>4</v>
      <v>5</v>
      <v>25</v>
      <v>12</v>
      <v>12</v>
      <v>12</v>
      <v>4</v>
      <v>7</v>
      <v>8</v>
      <v>9</v>
      <v>4</v>
    </spb>
    <spb s="23">
      <v>33</v>
      <v>2</v>
      <v>33</v>
      <v>3</v>
      <v>33</v>
      <v>33</v>
      <v>33</v>
      <v>4</v>
      <v>4</v>
      <v>5</v>
      <v>34</v>
      <v>33</v>
      <v>33</v>
      <v>33</v>
      <v>4</v>
      <v>18</v>
      <v>8</v>
      <v>9</v>
      <v>4</v>
    </spb>
    <spb s="25">
      <v>35</v>
      <v>2</v>
      <v>2</v>
      <v>35</v>
      <v>3</v>
      <v>35</v>
      <v>35</v>
      <v>35</v>
      <v>4</v>
      <v>4</v>
      <v>5</v>
      <v>36</v>
      <v>35</v>
      <v>4</v>
      <v>7</v>
      <v>8</v>
      <v>9</v>
      <v>4</v>
    </spb>
    <spb s="10">
      <v>37</v>
      <v>2</v>
      <v>2</v>
      <v>37</v>
      <v>3</v>
      <v>37</v>
      <v>37</v>
      <v>37</v>
      <v>4</v>
      <v>4</v>
      <v>5</v>
      <v>26</v>
      <v>37</v>
      <v>37</v>
      <v>37</v>
      <v>4</v>
      <v>7</v>
      <v>8</v>
      <v>9</v>
      <v>4</v>
    </spb>
    <spb s="11">
      <v>Delayed 15 minutes</v>
      <v>from previous close</v>
      <v>from previous close</v>
      <v>LSE</v>
      <v>GMT</v>
    </spb>
    <spb s="9">
      <v>1</v>
      <v>2</v>
      <v>2</v>
      <v>1</v>
      <v>3</v>
      <v>1</v>
      <v>1</v>
      <v>1</v>
      <v>4</v>
      <v>4</v>
      <v>5</v>
      <v>25</v>
      <v>1</v>
      <v>1</v>
      <v>1</v>
      <v>4</v>
      <v>7</v>
      <v>8</v>
      <v>9</v>
      <v>4</v>
      <v>1</v>
      <v>1</v>
      <v>5</v>
    </spb>
    <spb s="10">
      <v>28</v>
      <v>2</v>
      <v>2</v>
      <v>28</v>
      <v>3</v>
      <v>28</v>
      <v>28</v>
      <v>28</v>
      <v>4</v>
      <v>4</v>
      <v>5</v>
      <v>38</v>
      <v>28</v>
      <v>28</v>
      <v>28</v>
      <v>4</v>
      <v>7</v>
      <v>8</v>
      <v>9</v>
      <v>4</v>
    </spb>
  </spbData>
</supportingPropertyBags>
</file>

<file path=xl/richData/rdsupportingpropertybagstructure.xml><?xml version="1.0" encoding="utf-8"?>
<spbStructures xmlns="http://schemas.microsoft.com/office/spreadsheetml/2017/richdata2" count="33">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High" t="i"/>
    <k n="Name" t="i"/>
    <k n="Open" t="i"/>
    <k n="Price" t="i"/>
    <k n="Change" t="i"/>
    <k n="Volume" t="i"/>
    <k n="Change (%)" t="i"/>
    <k n="52 week low" t="i"/>
    <k n="52 week high" t="i"/>
    <k n="Previous close" t="i"/>
    <k n="Last trade time" t="i"/>
    <k n="Year incorporated" t="i"/>
    <k n="`%EntityServiceId"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Change" t="s"/>
    <k n="Change (%)" t="s"/>
    <k n="Last trade time" t="s"/>
    <k n="Last update time" t="s"/>
  </s>
  <s>
    <k n="Beta" t="i"/>
    <k n="Name" t="i"/>
    <k n="Employees" t="i"/>
    <k n="52 week low" t="i"/>
    <k n="52 week high" t="i"/>
    <k n="Previous close" t="i"/>
    <k n="Volume average" t="i"/>
    <k n="Last trade time" t="i"/>
    <k n="Year incorporated" t="i"/>
    <k n="`%EntityServiceId" t="i"/>
    <k n="Shares outstanding" t="i"/>
  </s>
  <s>
    <k n="P/E" t="i"/>
    <k n="Beta" t="i"/>
    <k n="Name" t="i"/>
    <k n="Employees"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ExchangeID" t="spb"/>
    <k n="UniqueName" t="spb"/>
    <k n="`%ProviderInfo" t="spb"/>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Beta" t="i"/>
    <k n="Name" t="i"/>
    <k n="Employees" t="i"/>
    <k n="Market cap" t="i"/>
    <k n="Previous close" t="i"/>
    <k n="Volume average" t="i"/>
    <k n="Year incorporated" t="i"/>
    <k n="`%EntityServiceId" t="i"/>
    <k n="Shares outstanding" t="i"/>
  </s>
  <s>
    <k n="Beta" t="i"/>
    <k n="Name" t="i"/>
    <k n="Volume" t="i"/>
    <k n="Employees" t="i"/>
    <k n="52 week low" t="i"/>
    <k n="52 week high" t="i"/>
    <k n="Volume average" t="i"/>
    <k n="Last trade time" t="i"/>
    <k n="Year incorporated" t="i"/>
    <k n="`%EntityServiceId" t="i"/>
    <k n="Shares outstanding" t="i"/>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x:dxf>
      <x:numFmt numFmtId="35" formatCode="_(* #,##0.00_);_(* \(#,##0.00\);_(* &quot;-&quot;??_);_(@_)"/>
    </x:dxf>
    <x:dxf>
      <x:numFmt numFmtId="19" formatCode="m/d/yyyy"/>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dxfid="0">
      <rpv i="0">_-[$₩-ko-KR]* #,##0.00_-;-[$₩-ko-KR]* #,##0.00_-;_-[$₩-ko-KR]* "-"??_-;_-@_-</rpv>
    </rSty>
    <rSty dxfid="0">
      <rpv i="0">_-[$₩-ko-KR]* #,##0_-;-[$₩-ko-KR]* #,##0_-;_-[$₩-ko-KR]* "-"_-;_-@_-</rpv>
    </rSty>
    <rSty dxfid="0">
      <rpv i="0">_-[$$-en-CA]* #,##0.00_-;-[$$-en-CA]* #,##0.00_-;_-[$$-en-CA]* "-"??_-;_-@_-</rpv>
    </rSty>
    <rSty dxfid="0">
      <rpv i="0">_-[$$-en-HK]* #,##0.00_-;-[$$-en-HK]* #,##0.00_-;_-[$$-en-HK]* "-"??_-;_-@_-</rpv>
    </rSty>
    <rSty dxfid="0">
      <rpv i="0">_-[$$-en-HK]* #,##0_-;-[$$-en-HK]* #,##0_-;_-[$$-en-HK]* "-"_-;_-@_-</rpv>
    </rSty>
    <rSty>
      <rpv i="2">1</rpv>
    </rSty>
    <rSty dxfid="0">
      <rpv i="0">_([$€-x-euro2] * #,##0.00_);_([$€-x-euro2] * (#,##0.00);_([$€-x-euro2] * "-"??_);_(@_)</rpv>
    </rSty>
    <rSty dxfid="0">
      <rpv i="0">_([$€-x-euro2] * #,##0_);_([$€-x-euro2] * (#,##0);_([$€-x-euro2] * "-"_);_(@_)</rpv>
    </rSty>
    <rSty dxfid="8"/>
    <rSty dxfid="0">
      <rpv i="0">_-[$$-es-MX]* #,##0.00_-;-[$$-es-MX]* #,##0.00_-;_-[$$-es-MX]* "-"??_-;_-@_-</rpv>
    </rSty>
    <rSty dxfid="0">
      <rpv i="0">_-[$$-en-AU]* #,##0.00_-;-[$$-en-AU]* #,##0.00_-;_-[$$-en-AU]* "-"??_-;_-@_-</rpv>
    </rSty>
    <rSty dxfid="0">
      <rpv i="0">_-[$$-en-AU]* #,##0_-;-[$$-en-AU]* #,##0_-;_-[$$-en-AU]* "-"_-;_-@_-</rpv>
    </rSty>
    <rSty dxfid="0">
      <rpv i="0">_-* #,##0.00 [$CHF-fr-CH]_-;-* #,##0.00 [$CHF-fr-CH]_-;_-* "-"?? [$CHF-fr-CH]_-;_-@_-</rpv>
    </rSty>
    <rSty dxfid="0">
      <rpv i="0" xml:space="preserve">_ [$₹-as-IN] * #,##0.00_ ;_ [$₹-as-IN] * -#,##0.00_ ;_ [$₹-as-IN] * "-"??_ ;_ @_ </rpv>
    </rSty>
    <rSty dxfid="0">
      <rpv i="0">_-[$¥-ja-JP]* #,##0_-;-[$¥-ja-JP]* #,##0_-;_-[$¥-ja-JP]* "-"_-;_-@_-</rpv>
    </rSty>
    <rSty dxfid="0">
      <rpv i="0">_-[$$-en-CA]* #,##0_-;-[$$-en-CA]* #,##0_-;_-[$$-en-CA]* "-"_-;_-@_-</rpv>
    </rSty>
    <rSty dxfid="0">
      <rpv i="0">_-[$£-en-GB]* #,##0_-;-[$£-en-GB]* #,##0_-;_-[$£-en-GB]* "-"_-;_-@_-</rpv>
    </rSty>
    <rSty dxfid="0">
      <rpv i="0">_-[$R$-pt-BR] * #,##0.00_-;-[$R$-pt-BR] * #,##0.00_-;_-[$R$-pt-BR] * "-"??_-;_-@_-</rpv>
    </rSty>
    <rSty dxfid="0">
      <rpv i="0">_-* #,##0.00 [$kr-smj-SE]_-;-* #,##0.00 [$kr-smj-SE]_-;_-* "-"?? [$kr-smj-SE]_-;_-@_-</rpv>
    </rSty>
    <rSty dxfid="0">
      <rpv i="0">_-* #,##0 [$CHF-fr-CH]_-;-* #,##0 [$CHF-fr-CH]_-;_-* "-" [$CHF-fr-CH]_-;_-@_-</rpv>
    </rSty>
    <rSty dxfid="0">
      <rpv i="0" xml:space="preserve">_ [$₹-as-IN] * #,##0_ ;_ [$₹-as-IN] * -#,##0_ ;_ [$₹-as-IN] * "-"_ ;_ @_ </rpv>
    </rSty>
    <rSty dxfid="0">
      <rpv i="0" xml:space="preserve">_ [$kr-smj-NO] * #,##0.00_ ;_ [$kr-smj-NO] * -#,##0.00_ ;_ [$kr-smj-NO] * "-"??_ ;_ @_ </rpv>
    </rSty>
    <rSty dxfid="0">
      <rpv i="0" xml:space="preserve">_ [$kr-smj-NO] * #,##0_ ;_ [$kr-smj-NO] * -#,##0_ ;_ [$kr-smj-NO] * "-"_ ;_ @_ </rpv>
    </rSty>
    <rSty dxfid="0">
      <rpv i="0">_-[$$-arn-CL] * #,##0.00_-;-[$$-arn-CL] * #,##0.00_-;_-[$$-arn-CL] * "-"??_-;_-@_-</rpv>
    </rSty>
    <rSty dxfid="0">
      <rpv i="0">_-[$$-arn-CL] * #,##0_-;-[$$-arn-CL] * #,##0_-;_-[$$-arn-CL] * "-"_-;_-@_-</rpv>
    </rSty>
    <rSty dxfid="0">
      <rpv i="0">_-* #,##0.00 [$kr-fo-FO]_-;-* #,##0.00 [$kr-fo-FO]_-;_-* "-"?? [$kr-fo-FO]_-;_-@_-</rpv>
    </rSty>
    <rSty dxfid="0">
      <rpv i="0">_-* #,##0 [$kr-fo-FO]_-;-* #,##0 [$kr-fo-FO]_-;_-* "-" [$kr-fo-FO]_-;_-@_-</rpv>
    </rSty>
    <rSty dxfid="7">
      <rpv i="0">_(* #,##0.00_);_(* (#,##0.00);_(* "-"??_);_(@_)</rpv>
    </rSty>
    <rSty dxfid="0">
      <rpv i="0">_-* #,##0 [$kr-smj-SE]_-;-* #,##0 [$kr-smj-SE]_-;_-* "-" [$kr-smj-SE]_-;_-@_-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07ECC-AA13-4231-A3BC-DBD27E7C710A}">
  <dimension ref="B2:F29"/>
  <sheetViews>
    <sheetView workbookViewId="0">
      <selection activeCell="E9" sqref="E9"/>
    </sheetView>
  </sheetViews>
  <sheetFormatPr defaultRowHeight="14.5"/>
  <sheetData>
    <row r="2" spans="2:6">
      <c r="B2" t="s">
        <v>0</v>
      </c>
      <c r="C2" t="s">
        <v>1</v>
      </c>
      <c r="D2" t="s">
        <v>2</v>
      </c>
      <c r="E2" t="s">
        <v>29</v>
      </c>
      <c r="F2" s="14" t="s">
        <v>30</v>
      </c>
    </row>
    <row r="3" spans="2:6" s="12" customFormat="1">
      <c r="B3" s="12" t="s">
        <v>31</v>
      </c>
      <c r="F3" s="15"/>
    </row>
    <row r="4" spans="2:6">
      <c r="B4" t="s">
        <v>32</v>
      </c>
      <c r="C4" t="e" vm="1">
        <v>#VALUE!</v>
      </c>
      <c r="D4" s="1" cm="1">
        <f t="array" ref="D4">_FV(C4,"Price")</f>
        <v>2.71</v>
      </c>
      <c r="E4" s="2" cm="1">
        <f t="array" ref="E4">_FV(C4,"Market cap",TRUE)/1000000</f>
        <v>49.3294</v>
      </c>
      <c r="F4" s="14" cm="1">
        <f t="array" ref="F4">_FV(C4,"Shares outstanding",TRUE)/1000000</f>
        <v>18.202729999999999</v>
      </c>
    </row>
    <row r="5" spans="2:6">
      <c r="B5" t="s">
        <v>33</v>
      </c>
      <c r="C5" t="e" vm="2">
        <v>#VALUE!</v>
      </c>
      <c r="D5" s="1" cm="1">
        <f t="array" ref="D5">_FV(C5,"Price")</f>
        <v>5.12</v>
      </c>
      <c r="E5" s="2" cm="1">
        <f t="array" ref="E5">_FV(C5,"Market cap",TRUE)/1000000</f>
        <v>2474.6320000000001</v>
      </c>
      <c r="F5" s="14" cm="1">
        <f t="array" ref="F5">_FV(C5,"Shares outstanding",TRUE)/1000000</f>
        <v>483.32659999999998</v>
      </c>
    </row>
    <row r="6" spans="2:6">
      <c r="B6" t="s">
        <v>34</v>
      </c>
      <c r="C6" t="e" vm="3">
        <v>#VALUE!</v>
      </c>
      <c r="D6" s="1" cm="1">
        <f t="array" ref="D6">_FV(C6,"Price")</f>
        <v>2.0499999999999998</v>
      </c>
      <c r="E6" s="2" cm="1">
        <f t="array" ref="E6">_FV(C6,"Market cap",TRUE)/1000000</f>
        <v>752.63</v>
      </c>
      <c r="F6" s="14" cm="1">
        <f t="array" ref="F6">_FV(C6,"Shares outstanding",TRUE)/1000000</f>
        <v>367.13659999999999</v>
      </c>
    </row>
    <row r="7" spans="2:6" s="12" customFormat="1">
      <c r="B7" s="12" t="s">
        <v>35</v>
      </c>
      <c r="F7" s="15"/>
    </row>
    <row r="8" spans="2:6">
      <c r="F8" s="14"/>
    </row>
    <row r="9" spans="2:6">
      <c r="F9" s="14"/>
    </row>
    <row r="10" spans="2:6">
      <c r="F10" s="14"/>
    </row>
    <row r="11" spans="2:6">
      <c r="F11" s="14"/>
    </row>
    <row r="12" spans="2:6">
      <c r="F12" s="14"/>
    </row>
    <row r="13" spans="2:6">
      <c r="F13" s="14"/>
    </row>
    <row r="14" spans="2:6">
      <c r="F14" s="14"/>
    </row>
    <row r="15" spans="2:6">
      <c r="F15" s="14"/>
    </row>
    <row r="16" spans="2:6" s="12" customFormat="1">
      <c r="B16" s="12" t="s">
        <v>31</v>
      </c>
      <c r="F16" s="15"/>
    </row>
    <row r="17" spans="2:6">
      <c r="F17" s="14"/>
    </row>
    <row r="18" spans="2:6">
      <c r="F18" s="14"/>
    </row>
    <row r="19" spans="2:6">
      <c r="F19" s="14"/>
    </row>
    <row r="20" spans="2:6">
      <c r="F20" s="14"/>
    </row>
    <row r="21" spans="2:6">
      <c r="F21" s="14"/>
    </row>
    <row r="22" spans="2:6">
      <c r="F22" s="14"/>
    </row>
    <row r="23" spans="2:6">
      <c r="F23" s="14"/>
    </row>
    <row r="24" spans="2:6" s="12" customFormat="1">
      <c r="B24" s="12" t="s">
        <v>31</v>
      </c>
      <c r="F24" s="15"/>
    </row>
    <row r="25" spans="2:6">
      <c r="F25" s="14"/>
    </row>
    <row r="26" spans="2:6">
      <c r="F26" s="14"/>
    </row>
    <row r="27" spans="2:6">
      <c r="F27" s="14"/>
    </row>
    <row r="28" spans="2:6">
      <c r="F28" s="14"/>
    </row>
    <row r="29" spans="2:6">
      <c r="F2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7A8F5-4C78-4B21-8FFD-BE3E18808E02}">
  <dimension ref="A2:U774"/>
  <sheetViews>
    <sheetView topLeftCell="A754" workbookViewId="0">
      <selection activeCell="H786" sqref="H786"/>
    </sheetView>
  </sheetViews>
  <sheetFormatPr defaultRowHeight="14.5"/>
  <cols>
    <col min="1" max="1" width="4.90625" customWidth="1"/>
    <col min="5" max="5" width="12.36328125" customWidth="1"/>
  </cols>
  <sheetData>
    <row r="2" spans="1:11">
      <c r="B2" s="53"/>
      <c r="C2" s="65" t="s">
        <v>36</v>
      </c>
      <c r="D2" s="65" t="s">
        <v>1</v>
      </c>
      <c r="E2" s="68" t="s">
        <v>2</v>
      </c>
      <c r="F2" s="69" t="s">
        <v>60</v>
      </c>
      <c r="G2" s="66" t="s">
        <v>594</v>
      </c>
      <c r="H2" s="66" t="s">
        <v>595</v>
      </c>
      <c r="I2" s="66" t="s">
        <v>596</v>
      </c>
      <c r="J2" s="66" t="s">
        <v>597</v>
      </c>
      <c r="K2" s="65" t="s">
        <v>158</v>
      </c>
    </row>
    <row r="3" spans="1:11">
      <c r="A3" t="e" vm="4">
        <v>#VALUE!</v>
      </c>
      <c r="B3" s="65">
        <v>1</v>
      </c>
      <c r="C3" s="65" t="s">
        <v>598</v>
      </c>
      <c r="D3" s="65" t="s">
        <v>599</v>
      </c>
      <c r="E3" s="68" cm="1">
        <f t="array" ref="E3">_FV(A3,"Price")</f>
        <v>26617.63</v>
      </c>
      <c r="F3" s="69">
        <v>453.99099999999999</v>
      </c>
      <c r="G3" s="66">
        <v>1</v>
      </c>
      <c r="H3" s="66" t="s">
        <v>600</v>
      </c>
      <c r="I3" s="66" t="s">
        <v>601</v>
      </c>
      <c r="J3" s="66" t="s">
        <v>602</v>
      </c>
      <c r="K3" s="53"/>
    </row>
    <row r="4" spans="1:11">
      <c r="A4" t="e" vm="5">
        <v>#VALUE!</v>
      </c>
      <c r="B4" s="65">
        <v>2</v>
      </c>
      <c r="C4" s="65" t="s">
        <v>603</v>
      </c>
      <c r="D4" s="65" t="s">
        <v>604</v>
      </c>
      <c r="E4" s="68" cm="1">
        <f t="array" ref="E4">_FV(A4,"Price")</f>
        <v>1630.3</v>
      </c>
      <c r="F4" s="69">
        <v>197.529</v>
      </c>
      <c r="G4" s="66">
        <v>1</v>
      </c>
      <c r="H4" s="66" t="s">
        <v>605</v>
      </c>
      <c r="I4" s="66" t="s">
        <v>606</v>
      </c>
      <c r="J4" s="66" t="s">
        <v>602</v>
      </c>
      <c r="K4" s="53"/>
    </row>
    <row r="5" spans="1:11">
      <c r="B5" s="65">
        <v>3</v>
      </c>
      <c r="C5" s="65" t="s">
        <v>607</v>
      </c>
      <c r="D5" s="65" t="s">
        <v>608</v>
      </c>
      <c r="E5" s="68">
        <v>0.99980000000000002</v>
      </c>
      <c r="F5" s="69">
        <v>67.635000000000005</v>
      </c>
      <c r="G5" s="66">
        <v>2</v>
      </c>
      <c r="H5" s="66" t="s">
        <v>609</v>
      </c>
      <c r="I5" s="66" t="s">
        <v>610</v>
      </c>
      <c r="J5" s="66" t="s">
        <v>611</v>
      </c>
      <c r="K5" s="53"/>
    </row>
    <row r="6" spans="1:11">
      <c r="B6" s="65">
        <v>4</v>
      </c>
      <c r="C6" s="65" t="s">
        <v>612</v>
      </c>
      <c r="D6" s="65" t="s">
        <v>612</v>
      </c>
      <c r="E6" s="68">
        <v>314.8</v>
      </c>
      <c r="F6" s="69">
        <v>49.707999999999998</v>
      </c>
      <c r="G6" s="53"/>
      <c r="H6" s="53"/>
      <c r="I6" s="53"/>
      <c r="J6" s="53"/>
      <c r="K6" s="53"/>
    </row>
    <row r="7" spans="1:11">
      <c r="B7" s="65">
        <v>5</v>
      </c>
      <c r="C7" s="65" t="s">
        <v>613</v>
      </c>
      <c r="D7" s="65" t="s">
        <v>614</v>
      </c>
      <c r="E7" s="68">
        <v>1</v>
      </c>
      <c r="F7" s="69">
        <v>43.116999999999997</v>
      </c>
      <c r="G7" s="66"/>
      <c r="H7" s="66" t="s">
        <v>609</v>
      </c>
      <c r="I7" s="66" t="s">
        <v>615</v>
      </c>
      <c r="J7" s="53"/>
      <c r="K7" s="53"/>
    </row>
    <row r="8" spans="1:11">
      <c r="B8" s="65">
        <v>6</v>
      </c>
      <c r="C8" s="65" t="s">
        <v>616</v>
      </c>
      <c r="D8" s="65" t="s">
        <v>616</v>
      </c>
      <c r="E8" s="68">
        <v>0.4123</v>
      </c>
      <c r="F8" s="69">
        <v>20.948810999999999</v>
      </c>
      <c r="G8" s="53"/>
      <c r="H8" s="53"/>
      <c r="I8" s="53"/>
      <c r="J8" s="53"/>
      <c r="K8" s="53"/>
    </row>
    <row r="9" spans="1:11">
      <c r="B9" s="65">
        <v>7</v>
      </c>
      <c r="C9" s="65" t="s">
        <v>617</v>
      </c>
      <c r="D9" s="65" t="s">
        <v>618</v>
      </c>
      <c r="E9" s="68">
        <v>17.95</v>
      </c>
      <c r="F9" s="69">
        <v>18</v>
      </c>
      <c r="G9" s="66">
        <v>1</v>
      </c>
      <c r="H9" s="66"/>
      <c r="I9" s="66"/>
      <c r="J9" s="66"/>
      <c r="K9" s="77"/>
    </row>
    <row r="10" spans="1:11">
      <c r="B10" s="65">
        <v>8</v>
      </c>
      <c r="C10" s="65" t="s">
        <v>619</v>
      </c>
      <c r="D10" s="65" t="s">
        <v>620</v>
      </c>
      <c r="E10" s="68">
        <v>1</v>
      </c>
      <c r="F10" s="69">
        <v>15.785455000000001</v>
      </c>
      <c r="G10" s="53"/>
      <c r="H10" s="66" t="s">
        <v>609</v>
      </c>
      <c r="I10" s="53"/>
      <c r="J10" s="53"/>
      <c r="K10" s="53"/>
    </row>
    <row r="11" spans="1:11">
      <c r="B11" s="65">
        <v>9</v>
      </c>
      <c r="C11" s="65" t="s">
        <v>621</v>
      </c>
      <c r="D11" s="65" t="s">
        <v>622</v>
      </c>
      <c r="E11" s="68">
        <v>0.38869999999999999</v>
      </c>
      <c r="F11" s="69">
        <v>13.448</v>
      </c>
      <c r="G11" s="53"/>
      <c r="H11" s="53"/>
      <c r="I11" s="53"/>
      <c r="J11" s="53"/>
      <c r="K11" s="53"/>
    </row>
    <row r="12" spans="1:11">
      <c r="B12" s="65">
        <v>10</v>
      </c>
      <c r="C12" s="65" t="s">
        <v>623</v>
      </c>
      <c r="D12" s="65" t="s">
        <v>624</v>
      </c>
      <c r="E12" s="68">
        <v>8.9789999999999995E-2</v>
      </c>
      <c r="F12" s="69">
        <v>11.912698948999999</v>
      </c>
      <c r="G12" s="66">
        <v>1</v>
      </c>
      <c r="H12" s="66" t="s">
        <v>600</v>
      </c>
      <c r="I12" s="66" t="s">
        <v>625</v>
      </c>
      <c r="J12" s="66" t="s">
        <v>602</v>
      </c>
      <c r="K12" s="77">
        <v>41614</v>
      </c>
    </row>
    <row r="13" spans="1:11">
      <c r="B13" s="65">
        <v>11</v>
      </c>
      <c r="C13" s="65" t="s">
        <v>626</v>
      </c>
      <c r="D13" s="65" t="s">
        <v>627</v>
      </c>
      <c r="E13" s="68">
        <v>1.19</v>
      </c>
      <c r="F13" s="69">
        <v>10.409051</v>
      </c>
      <c r="G13" s="53"/>
      <c r="H13" s="53"/>
      <c r="I13" s="53"/>
      <c r="J13" s="53"/>
      <c r="K13" s="53"/>
    </row>
    <row r="14" spans="1:11">
      <c r="B14" s="65">
        <v>12</v>
      </c>
      <c r="C14" s="65" t="s">
        <v>628</v>
      </c>
      <c r="D14" s="65" t="s">
        <v>629</v>
      </c>
      <c r="E14" s="68">
        <v>24.53</v>
      </c>
      <c r="F14" s="69">
        <v>9.1170000000000009</v>
      </c>
      <c r="G14" s="66">
        <v>1</v>
      </c>
      <c r="H14" s="66" t="s">
        <v>605</v>
      </c>
      <c r="I14" s="53"/>
      <c r="J14" s="53"/>
      <c r="K14" s="53"/>
    </row>
    <row r="15" spans="1:11">
      <c r="B15" s="65">
        <v>13</v>
      </c>
      <c r="C15" s="65" t="s">
        <v>630</v>
      </c>
      <c r="D15" s="65" t="s">
        <v>631</v>
      </c>
      <c r="E15" s="68">
        <v>6.59</v>
      </c>
      <c r="F15" s="69">
        <v>7.5940000000000003</v>
      </c>
      <c r="G15" s="53"/>
      <c r="H15" s="53"/>
      <c r="I15" s="53"/>
      <c r="J15" s="53"/>
      <c r="K15" s="53"/>
    </row>
    <row r="16" spans="1:11">
      <c r="B16" s="65">
        <v>14</v>
      </c>
      <c r="C16" s="65" t="s">
        <v>632</v>
      </c>
      <c r="D16" s="65" t="s">
        <v>633</v>
      </c>
      <c r="E16" s="68">
        <v>94.96</v>
      </c>
      <c r="F16" s="69">
        <v>6.8525710000000002</v>
      </c>
      <c r="G16" s="66">
        <v>1</v>
      </c>
      <c r="H16" s="53"/>
      <c r="I16" s="53"/>
      <c r="J16" s="66" t="s">
        <v>602</v>
      </c>
      <c r="K16" s="53"/>
    </row>
    <row r="17" spans="2:10">
      <c r="B17" s="65">
        <v>15</v>
      </c>
      <c r="C17" s="65" t="s">
        <v>634</v>
      </c>
      <c r="D17" s="65" t="s">
        <v>635</v>
      </c>
      <c r="E17" s="68">
        <v>20.65</v>
      </c>
      <c r="F17" s="69">
        <v>6.4996962119999999</v>
      </c>
      <c r="G17" s="53"/>
      <c r="H17" s="53"/>
      <c r="I17" s="53"/>
      <c r="J17" s="53"/>
    </row>
    <row r="18" spans="2:10">
      <c r="B18" s="65">
        <v>16</v>
      </c>
      <c r="C18" s="65" t="s">
        <v>636</v>
      </c>
      <c r="D18" s="65" t="s">
        <v>637</v>
      </c>
      <c r="E18" s="68">
        <v>1.203E-5</v>
      </c>
      <c r="F18" s="69">
        <v>5.9021992159999996</v>
      </c>
      <c r="G18" s="66">
        <v>2</v>
      </c>
      <c r="H18" s="66" t="s">
        <v>600</v>
      </c>
      <c r="I18" s="53"/>
      <c r="J18" s="66" t="s">
        <v>603</v>
      </c>
    </row>
    <row r="19" spans="2:10">
      <c r="B19" s="65">
        <v>17</v>
      </c>
      <c r="C19" s="65" t="s">
        <v>638</v>
      </c>
      <c r="D19" s="65" t="s">
        <v>639</v>
      </c>
      <c r="E19" s="68">
        <v>0.99980000000000002</v>
      </c>
      <c r="F19" s="69">
        <v>5.8384200000000002</v>
      </c>
      <c r="G19" s="53"/>
      <c r="H19" s="66" t="s">
        <v>609</v>
      </c>
      <c r="I19" s="53"/>
      <c r="J19" s="53"/>
    </row>
    <row r="20" spans="2:10">
      <c r="B20" s="65">
        <v>18</v>
      </c>
      <c r="C20" s="65" t="s">
        <v>640</v>
      </c>
      <c r="D20" s="65" t="s">
        <v>641</v>
      </c>
      <c r="E20" s="68">
        <v>6.3589999999999994E-2</v>
      </c>
      <c r="F20" s="69">
        <v>5.8400432230000003</v>
      </c>
      <c r="G20" s="53"/>
      <c r="H20" s="53"/>
      <c r="I20" s="53"/>
      <c r="J20" s="53"/>
    </row>
    <row r="21" spans="2:10">
      <c r="B21" s="65">
        <v>19</v>
      </c>
      <c r="C21" s="65" t="s">
        <v>642</v>
      </c>
      <c r="D21" s="65" t="s">
        <v>643</v>
      </c>
      <c r="E21" s="68">
        <v>6.9</v>
      </c>
      <c r="F21" s="69">
        <v>5.2607264819999999</v>
      </c>
      <c r="G21" s="53"/>
      <c r="H21" s="66" t="s">
        <v>644</v>
      </c>
      <c r="I21" s="53"/>
      <c r="J21" s="53"/>
    </row>
    <row r="22" spans="2:10">
      <c r="B22" s="65">
        <v>20</v>
      </c>
      <c r="C22" s="65" t="s">
        <v>645</v>
      </c>
      <c r="D22" s="65" t="s">
        <v>646</v>
      </c>
      <c r="E22" s="68">
        <v>23551.53</v>
      </c>
      <c r="F22" s="69">
        <v>4.1390000000000002</v>
      </c>
      <c r="G22" s="53"/>
      <c r="H22" s="66" t="s">
        <v>647</v>
      </c>
      <c r="I22" s="53"/>
      <c r="J22" s="53"/>
    </row>
    <row r="23" spans="2:10">
      <c r="B23" s="65">
        <v>21</v>
      </c>
      <c r="C23" s="65" t="s">
        <v>648</v>
      </c>
      <c r="D23" s="65" t="s">
        <v>649</v>
      </c>
      <c r="E23" s="68">
        <v>13.6</v>
      </c>
      <c r="F23" s="69">
        <v>3.8957090000000001</v>
      </c>
      <c r="G23" s="53"/>
      <c r="H23" s="53"/>
      <c r="I23" s="53"/>
      <c r="J23" s="53"/>
    </row>
    <row r="24" spans="2:10">
      <c r="B24" s="65">
        <v>22</v>
      </c>
      <c r="C24" s="65" t="s">
        <v>650</v>
      </c>
      <c r="D24" s="65" t="s">
        <v>651</v>
      </c>
      <c r="E24" s="68">
        <v>7.36</v>
      </c>
      <c r="F24" s="69">
        <v>3.7361053179999999</v>
      </c>
      <c r="G24" s="53"/>
      <c r="H24" s="53"/>
      <c r="I24" s="53"/>
      <c r="J24" s="53"/>
    </row>
    <row r="25" spans="2:10">
      <c r="B25" s="65">
        <v>23</v>
      </c>
      <c r="C25" s="65" t="s">
        <v>652</v>
      </c>
      <c r="D25" s="65" t="s">
        <v>653</v>
      </c>
      <c r="E25" s="68">
        <v>3.67</v>
      </c>
      <c r="F25" s="69">
        <v>3.4982985489999998</v>
      </c>
      <c r="G25" s="53"/>
      <c r="H25" s="53"/>
      <c r="I25" s="53"/>
      <c r="J25" s="53"/>
    </row>
    <row r="26" spans="2:10">
      <c r="B26" s="65">
        <v>24</v>
      </c>
      <c r="C26" s="65" t="s">
        <v>654</v>
      </c>
      <c r="D26" s="65" t="s">
        <v>655</v>
      </c>
      <c r="E26" s="68">
        <v>183.13</v>
      </c>
      <c r="F26" s="69">
        <v>3.3389980000000001</v>
      </c>
      <c r="G26" s="53"/>
      <c r="H26" s="66" t="s">
        <v>656</v>
      </c>
      <c r="I26" s="53"/>
      <c r="J26" s="53"/>
    </row>
    <row r="27" spans="2:10">
      <c r="B27" s="65">
        <v>25</v>
      </c>
      <c r="C27" s="65" t="s">
        <v>657</v>
      </c>
      <c r="D27" s="65" t="s">
        <v>658</v>
      </c>
      <c r="E27" s="68">
        <v>22.32</v>
      </c>
      <c r="F27" s="69">
        <v>3.106612336</v>
      </c>
      <c r="G27" s="66">
        <v>1</v>
      </c>
      <c r="H27" s="53"/>
      <c r="I27" s="53"/>
      <c r="J27" s="53"/>
    </row>
    <row r="28" spans="2:10">
      <c r="B28" s="65">
        <v>26</v>
      </c>
      <c r="C28" s="65" t="s">
        <v>659</v>
      </c>
      <c r="D28" s="65" t="s">
        <v>660</v>
      </c>
      <c r="E28" s="68">
        <v>2.4900000000000002</v>
      </c>
      <c r="F28" s="69">
        <v>3.0391645710000001</v>
      </c>
      <c r="G28" s="53"/>
      <c r="H28" s="53"/>
      <c r="I28" s="53"/>
      <c r="J28" s="53"/>
    </row>
    <row r="29" spans="2:10">
      <c r="B29" s="65">
        <v>27</v>
      </c>
      <c r="C29" s="65" t="s">
        <v>661</v>
      </c>
      <c r="D29" s="65" t="s">
        <v>662</v>
      </c>
      <c r="E29" s="68">
        <v>136.68</v>
      </c>
      <c r="F29" s="69">
        <v>2.6370773280000002</v>
      </c>
      <c r="G29" s="53"/>
      <c r="H29" s="66" t="s">
        <v>663</v>
      </c>
      <c r="I29" s="53"/>
      <c r="J29" s="53"/>
    </row>
    <row r="30" spans="2:10">
      <c r="B30" s="65">
        <v>28</v>
      </c>
      <c r="C30" s="65" t="s">
        <v>664</v>
      </c>
      <c r="D30" s="65" t="s">
        <v>665</v>
      </c>
      <c r="E30" s="68">
        <v>9.3539999999999998E-2</v>
      </c>
      <c r="F30" s="69">
        <v>2.457550795</v>
      </c>
      <c r="G30" s="53"/>
      <c r="H30" s="53"/>
      <c r="I30" s="53"/>
      <c r="J30" s="53"/>
    </row>
    <row r="31" spans="2:10">
      <c r="B31" s="65">
        <v>29</v>
      </c>
      <c r="C31" s="65" t="s">
        <v>666</v>
      </c>
      <c r="D31" s="65" t="s">
        <v>666</v>
      </c>
      <c r="E31" s="68">
        <v>39.6</v>
      </c>
      <c r="F31" s="70">
        <v>2.3761779999999999</v>
      </c>
      <c r="G31" s="53"/>
      <c r="H31" s="53"/>
      <c r="I31" s="53"/>
      <c r="J31" s="53"/>
    </row>
    <row r="32" spans="2:10">
      <c r="B32" s="65">
        <v>30</v>
      </c>
      <c r="C32" s="65" t="s">
        <v>667</v>
      </c>
      <c r="D32" s="65" t="s">
        <v>668</v>
      </c>
      <c r="E32" s="68">
        <v>5.87</v>
      </c>
      <c r="F32" s="70">
        <v>2.2702670390000002</v>
      </c>
      <c r="G32" s="53"/>
      <c r="H32" s="66" t="s">
        <v>669</v>
      </c>
      <c r="I32" s="53"/>
      <c r="J32" s="53"/>
    </row>
    <row r="33" spans="2:8">
      <c r="B33" s="65">
        <v>31</v>
      </c>
      <c r="C33" s="65" t="s">
        <v>670</v>
      </c>
      <c r="D33" s="65" t="s">
        <v>671</v>
      </c>
      <c r="E33" s="68">
        <v>2.58</v>
      </c>
      <c r="F33" s="70">
        <v>2.1953932429999998</v>
      </c>
      <c r="G33" s="53"/>
      <c r="H33" s="53"/>
    </row>
    <row r="34" spans="2:8">
      <c r="B34" s="65">
        <v>32</v>
      </c>
      <c r="C34" s="65" t="s">
        <v>672</v>
      </c>
      <c r="D34" s="65" t="s">
        <v>673</v>
      </c>
      <c r="E34" s="68">
        <v>8.208E-2</v>
      </c>
      <c r="F34" s="70">
        <v>2.0736829999999999</v>
      </c>
      <c r="G34" s="53"/>
      <c r="H34" s="53"/>
    </row>
    <row r="35" spans="2:8">
      <c r="B35" s="65">
        <v>33</v>
      </c>
      <c r="C35" s="65" t="s">
        <v>674</v>
      </c>
      <c r="D35" s="65" t="s">
        <v>675</v>
      </c>
      <c r="E35" s="68">
        <v>5.4</v>
      </c>
      <c r="F35" s="70">
        <v>2.017042</v>
      </c>
      <c r="G35" s="53"/>
      <c r="H35" s="66" t="s">
        <v>676</v>
      </c>
    </row>
    <row r="36" spans="2:8">
      <c r="B36" s="65">
        <v>34</v>
      </c>
      <c r="C36" s="65" t="s">
        <v>677</v>
      </c>
      <c r="D36" s="65" t="s">
        <v>678</v>
      </c>
      <c r="E36" s="68">
        <v>0.2641</v>
      </c>
      <c r="F36" s="71">
        <v>1.9015553000000001</v>
      </c>
      <c r="G36" s="53"/>
      <c r="H36" s="53"/>
    </row>
    <row r="37" spans="2:8">
      <c r="B37" s="65">
        <v>35</v>
      </c>
      <c r="C37" s="65" t="s">
        <v>679</v>
      </c>
      <c r="D37" s="65" t="s">
        <v>680</v>
      </c>
      <c r="E37" s="68">
        <v>151.72</v>
      </c>
      <c r="F37" s="70">
        <v>1.831658</v>
      </c>
      <c r="G37" s="53"/>
      <c r="H37" s="53"/>
    </row>
    <row r="38" spans="2:8">
      <c r="B38" s="65">
        <v>36</v>
      </c>
      <c r="C38" s="65" t="s">
        <v>681</v>
      </c>
      <c r="D38" s="65" t="s">
        <v>682</v>
      </c>
      <c r="E38" s="68">
        <v>2.4549999999999999E-2</v>
      </c>
      <c r="F38" s="70">
        <v>1.779811</v>
      </c>
      <c r="G38" s="53"/>
      <c r="H38" s="53"/>
    </row>
    <row r="39" spans="2:8">
      <c r="B39" s="65">
        <v>37</v>
      </c>
      <c r="C39" s="65" t="s">
        <v>683</v>
      </c>
      <c r="D39" s="65" t="s">
        <v>684</v>
      </c>
      <c r="E39" s="68">
        <v>6.13</v>
      </c>
      <c r="F39" s="70">
        <v>1.7434467890000001</v>
      </c>
      <c r="G39" s="66">
        <v>1</v>
      </c>
      <c r="H39" s="66" t="s">
        <v>605</v>
      </c>
    </row>
    <row r="40" spans="2:8">
      <c r="B40" s="65">
        <v>38</v>
      </c>
      <c r="C40" s="65" t="s">
        <v>685</v>
      </c>
      <c r="D40" s="65" t="s">
        <v>686</v>
      </c>
      <c r="E40" s="68">
        <v>6.8559999999999996E-2</v>
      </c>
      <c r="F40" s="70">
        <v>1.735889</v>
      </c>
      <c r="G40" s="53"/>
      <c r="H40" s="53"/>
    </row>
    <row r="41" spans="2:8">
      <c r="B41" s="65">
        <v>39</v>
      </c>
      <c r="C41" s="65" t="s">
        <v>687</v>
      </c>
      <c r="D41" s="65" t="s">
        <v>688</v>
      </c>
      <c r="E41" s="68">
        <v>0.78859999999999997</v>
      </c>
      <c r="F41" s="70">
        <v>1.4628623110000001</v>
      </c>
      <c r="G41" s="53"/>
      <c r="H41" s="66" t="s">
        <v>669</v>
      </c>
    </row>
    <row r="42" spans="2:8">
      <c r="B42" s="65">
        <v>40</v>
      </c>
      <c r="C42" s="67" t="s">
        <v>689</v>
      </c>
      <c r="D42" s="65" t="s">
        <v>690</v>
      </c>
      <c r="E42" s="68">
        <v>87.67</v>
      </c>
      <c r="F42" s="70">
        <v>1.235606193</v>
      </c>
      <c r="G42" s="53"/>
      <c r="H42" s="53"/>
    </row>
    <row r="43" spans="2:8">
      <c r="B43" s="65">
        <v>41</v>
      </c>
      <c r="C43" s="65" t="s">
        <v>691</v>
      </c>
      <c r="D43" s="65" t="s">
        <v>692</v>
      </c>
      <c r="E43" s="68">
        <v>12.2</v>
      </c>
      <c r="F43" s="70">
        <v>1.2329603170000001</v>
      </c>
      <c r="G43" s="53"/>
      <c r="H43" s="66" t="s">
        <v>669</v>
      </c>
    </row>
    <row r="44" spans="2:8">
      <c r="B44" s="65">
        <v>42</v>
      </c>
      <c r="C44" s="67" t="s">
        <v>693</v>
      </c>
      <c r="D44" s="65" t="s">
        <v>694</v>
      </c>
      <c r="E44" s="68">
        <v>0.57340000000000002</v>
      </c>
      <c r="F44" s="70">
        <v>1.1986702490000001</v>
      </c>
      <c r="G44" s="53"/>
      <c r="H44" s="53"/>
    </row>
    <row r="45" spans="2:8">
      <c r="B45" s="65">
        <v>43</v>
      </c>
      <c r="C45" s="65" t="s">
        <v>695</v>
      </c>
      <c r="D45" s="65" t="s">
        <v>696</v>
      </c>
      <c r="E45" s="68">
        <v>1.1000000000000001</v>
      </c>
      <c r="F45" s="70">
        <v>1.138213669</v>
      </c>
      <c r="G45" s="53"/>
      <c r="H45" s="53"/>
    </row>
    <row r="46" spans="2:8">
      <c r="B46" s="65">
        <v>44</v>
      </c>
      <c r="C46" s="65" t="s">
        <v>697</v>
      </c>
      <c r="D46" s="65" t="s">
        <v>698</v>
      </c>
      <c r="E46" s="68">
        <v>1.1599999999999999</v>
      </c>
      <c r="F46" s="70">
        <v>1.0770200000000001</v>
      </c>
      <c r="G46" s="53"/>
      <c r="H46" s="53"/>
    </row>
    <row r="47" spans="2:8">
      <c r="B47" s="65">
        <v>45</v>
      </c>
      <c r="C47" s="65" t="s">
        <v>699</v>
      </c>
      <c r="D47" s="65" t="s">
        <v>700</v>
      </c>
      <c r="E47" s="68">
        <v>0.78769999999999996</v>
      </c>
      <c r="F47" s="70">
        <v>1.181127322</v>
      </c>
      <c r="G47" s="53"/>
      <c r="H47" s="66" t="s">
        <v>701</v>
      </c>
    </row>
    <row r="48" spans="2:8">
      <c r="B48" s="65">
        <v>46</v>
      </c>
      <c r="C48" s="65" t="s">
        <v>702</v>
      </c>
      <c r="D48" s="65" t="s">
        <v>702</v>
      </c>
      <c r="E48" s="68">
        <v>1.1000000000000001</v>
      </c>
      <c r="F48" s="70">
        <v>1.1945250000000001</v>
      </c>
      <c r="G48" s="53"/>
      <c r="H48" s="53"/>
    </row>
    <row r="49" spans="2:8">
      <c r="B49" s="65">
        <v>47</v>
      </c>
      <c r="C49" s="65" t="s">
        <v>703</v>
      </c>
      <c r="D49" s="65" t="s">
        <v>704</v>
      </c>
      <c r="E49" s="68">
        <v>45.18</v>
      </c>
      <c r="F49" s="70">
        <v>1.1174493809999999</v>
      </c>
      <c r="G49" s="53"/>
      <c r="H49" s="53"/>
    </row>
    <row r="50" spans="2:8">
      <c r="B50" s="65">
        <v>48</v>
      </c>
      <c r="C50" s="65" t="s">
        <v>705</v>
      </c>
      <c r="D50" s="65" t="s">
        <v>706</v>
      </c>
      <c r="E50" s="68">
        <v>1.1100000000000001</v>
      </c>
      <c r="F50" s="70">
        <v>1.11297</v>
      </c>
      <c r="G50" s="53"/>
      <c r="H50" s="53"/>
    </row>
    <row r="51" spans="2:8">
      <c r="B51" s="65">
        <v>49</v>
      </c>
      <c r="C51" s="65" t="s">
        <v>707</v>
      </c>
      <c r="D51" s="65" t="s">
        <v>708</v>
      </c>
      <c r="E51" s="68">
        <v>1.7450000000000001E-4</v>
      </c>
      <c r="F51" s="71">
        <v>1.0407921170000001</v>
      </c>
      <c r="G51" s="53"/>
      <c r="H51" s="53"/>
    </row>
    <row r="52" spans="2:8">
      <c r="B52" s="65">
        <v>50</v>
      </c>
      <c r="C52" s="65" t="s">
        <v>709</v>
      </c>
      <c r="D52" s="65" t="s">
        <v>710</v>
      </c>
      <c r="E52" s="68">
        <v>1</v>
      </c>
      <c r="F52" s="70">
        <v>0.94432756500000004</v>
      </c>
      <c r="G52" s="53"/>
      <c r="H52" s="66" t="s">
        <v>609</v>
      </c>
    </row>
    <row r="53" spans="2:8">
      <c r="B53" s="65">
        <v>51</v>
      </c>
      <c r="C53" s="65" t="s">
        <v>711</v>
      </c>
      <c r="D53" s="65" t="s">
        <v>712</v>
      </c>
      <c r="E53" s="65">
        <v>0.1389</v>
      </c>
      <c r="F53" s="70">
        <v>0.92534499999999997</v>
      </c>
      <c r="G53" s="53"/>
      <c r="H53" s="53"/>
    </row>
    <row r="54" spans="2:8">
      <c r="B54" s="65">
        <v>52</v>
      </c>
      <c r="C54" s="65" t="s">
        <v>713</v>
      </c>
      <c r="D54" s="65" t="s">
        <v>714</v>
      </c>
      <c r="E54" s="68">
        <v>1</v>
      </c>
      <c r="F54" s="70">
        <v>0.87904899999999997</v>
      </c>
      <c r="G54" s="53"/>
      <c r="H54" s="66" t="s">
        <v>609</v>
      </c>
    </row>
    <row r="55" spans="2:8">
      <c r="B55" s="65">
        <v>53</v>
      </c>
      <c r="C55" s="65" t="s">
        <v>715</v>
      </c>
      <c r="D55" s="65" t="s">
        <v>716</v>
      </c>
      <c r="E55" s="68">
        <v>44.07</v>
      </c>
      <c r="F55" s="70">
        <v>0.84909268800000004</v>
      </c>
      <c r="G55" s="66">
        <v>1</v>
      </c>
      <c r="H55" s="66" t="s">
        <v>663</v>
      </c>
    </row>
    <row r="56" spans="2:8">
      <c r="B56" s="65">
        <v>54</v>
      </c>
      <c r="C56" s="65" t="s">
        <v>717</v>
      </c>
      <c r="D56" s="65" t="s">
        <v>718</v>
      </c>
      <c r="E56" s="68">
        <v>8.25</v>
      </c>
      <c r="F56" s="70">
        <v>0.81166000000000005</v>
      </c>
      <c r="G56" s="53"/>
      <c r="H56" s="66" t="s">
        <v>644</v>
      </c>
    </row>
    <row r="57" spans="2:8">
      <c r="B57" s="65">
        <v>55</v>
      </c>
      <c r="C57" s="65" t="s">
        <v>719</v>
      </c>
      <c r="D57" s="65" t="s">
        <v>720</v>
      </c>
      <c r="E57" s="68">
        <v>47.36</v>
      </c>
      <c r="F57" s="70">
        <v>0.83311634999999995</v>
      </c>
      <c r="G57" s="53"/>
      <c r="H57" s="66" t="s">
        <v>656</v>
      </c>
    </row>
    <row r="58" spans="2:8">
      <c r="B58" s="65">
        <v>56</v>
      </c>
      <c r="C58" s="65" t="s">
        <v>721</v>
      </c>
      <c r="D58" s="65" t="s">
        <v>722</v>
      </c>
      <c r="E58" s="68">
        <v>7.3669999999999997E-7</v>
      </c>
      <c r="F58" s="70">
        <v>0.70064084699999996</v>
      </c>
      <c r="G58" s="53"/>
      <c r="H58" s="53"/>
    </row>
    <row r="59" spans="2:8">
      <c r="B59" s="65">
        <v>57</v>
      </c>
      <c r="C59" s="65" t="s">
        <v>723</v>
      </c>
      <c r="D59" s="65" t="s">
        <v>724</v>
      </c>
      <c r="E59" s="72">
        <v>3.7200000000000003E-5</v>
      </c>
      <c r="F59" s="70">
        <v>0.71774300000000002</v>
      </c>
      <c r="G59" s="53"/>
      <c r="H59" s="53"/>
    </row>
    <row r="60" spans="2:8">
      <c r="B60" s="65">
        <v>58</v>
      </c>
      <c r="C60" s="65" t="s">
        <v>725</v>
      </c>
      <c r="D60" s="65" t="s">
        <v>725</v>
      </c>
      <c r="E60" s="68">
        <v>0.9929</v>
      </c>
      <c r="F60" s="70">
        <v>0.72014599999999995</v>
      </c>
      <c r="G60" s="53"/>
      <c r="H60" s="53"/>
    </row>
    <row r="61" spans="2:8">
      <c r="B61" s="65">
        <v>59</v>
      </c>
      <c r="C61" s="65" t="s">
        <v>726</v>
      </c>
      <c r="D61" s="65" t="s">
        <v>727</v>
      </c>
      <c r="E61" s="68">
        <v>0.25800000000000001</v>
      </c>
      <c r="F61" s="70">
        <v>0.66539700000000002</v>
      </c>
      <c r="G61" s="53"/>
      <c r="H61" s="53"/>
    </row>
    <row r="62" spans="2:8">
      <c r="B62" s="65">
        <v>60</v>
      </c>
      <c r="C62" s="65" t="s">
        <v>728</v>
      </c>
      <c r="D62" s="65" t="s">
        <v>729</v>
      </c>
      <c r="E62" s="68">
        <v>5.1100000000000003</v>
      </c>
      <c r="F62" s="70">
        <v>0.82979899999999995</v>
      </c>
      <c r="G62" s="53"/>
      <c r="H62" s="53"/>
    </row>
    <row r="63" spans="2:8">
      <c r="B63" s="65">
        <v>61</v>
      </c>
      <c r="C63" s="65" t="s">
        <v>730</v>
      </c>
      <c r="D63" s="65" t="s">
        <v>731</v>
      </c>
      <c r="E63" s="68">
        <v>9.5699999999999993E-2</v>
      </c>
      <c r="F63" s="70">
        <v>0.839368263</v>
      </c>
      <c r="G63" s="53"/>
      <c r="H63" s="53"/>
    </row>
    <row r="64" spans="2:8">
      <c r="B64" s="65">
        <v>62</v>
      </c>
      <c r="C64" s="65" t="s">
        <v>732</v>
      </c>
      <c r="D64" s="65" t="s">
        <v>733</v>
      </c>
      <c r="E64" s="65">
        <v>0.33350000000000002</v>
      </c>
      <c r="F64" s="70">
        <v>0.22685149199999999</v>
      </c>
      <c r="G64" s="53"/>
      <c r="H64" s="53"/>
    </row>
    <row r="65" spans="2:6">
      <c r="B65" s="65">
        <v>63</v>
      </c>
      <c r="C65" s="65" t="s">
        <v>734</v>
      </c>
      <c r="D65" s="65" t="s">
        <v>735</v>
      </c>
      <c r="E65" s="68">
        <v>4.08</v>
      </c>
      <c r="F65" s="70">
        <v>0.69644676699999997</v>
      </c>
    </row>
    <row r="66" spans="2:6">
      <c r="B66" s="65">
        <v>64</v>
      </c>
      <c r="C66" s="65" t="s">
        <v>736</v>
      </c>
      <c r="D66" s="65" t="s">
        <v>737</v>
      </c>
      <c r="E66" s="68">
        <v>671.66</v>
      </c>
      <c r="F66" s="70">
        <v>0.65663952299999995</v>
      </c>
    </row>
    <row r="67" spans="2:6">
      <c r="B67" s="65">
        <v>65</v>
      </c>
      <c r="C67" s="65" t="s">
        <v>738</v>
      </c>
      <c r="D67" s="65" t="s">
        <v>739</v>
      </c>
      <c r="E67" s="68">
        <v>0.20610000000000001</v>
      </c>
      <c r="F67" s="70">
        <v>0.63667726499999999</v>
      </c>
    </row>
    <row r="68" spans="2:6">
      <c r="B68" s="65">
        <v>66</v>
      </c>
      <c r="C68" s="65" t="s">
        <v>740</v>
      </c>
      <c r="D68" s="65" t="s">
        <v>741</v>
      </c>
      <c r="E68" s="68">
        <v>2.44</v>
      </c>
      <c r="F68" s="70">
        <v>0.61030981299999998</v>
      </c>
    </row>
    <row r="69" spans="2:6">
      <c r="B69" s="65">
        <v>67</v>
      </c>
      <c r="C69" s="65" t="s">
        <v>742</v>
      </c>
      <c r="D69" s="65" t="s">
        <v>743</v>
      </c>
      <c r="E69" s="68">
        <v>8.3800000000000008</v>
      </c>
      <c r="F69" s="70">
        <v>0.59127551499999997</v>
      </c>
    </row>
    <row r="70" spans="2:6">
      <c r="B70" s="65">
        <v>68</v>
      </c>
      <c r="C70" s="65" t="s">
        <v>744</v>
      </c>
      <c r="D70" s="65" t="s">
        <v>745</v>
      </c>
      <c r="E70" s="68">
        <v>0.4753</v>
      </c>
      <c r="F70" s="70">
        <v>1.3181784620000001</v>
      </c>
    </row>
    <row r="71" spans="2:6">
      <c r="B71" s="65">
        <v>69</v>
      </c>
      <c r="C71" s="65" t="s">
        <v>746</v>
      </c>
      <c r="D71" s="65" t="s">
        <v>747</v>
      </c>
      <c r="E71" s="68">
        <v>2.94</v>
      </c>
      <c r="F71" s="70">
        <v>0.40344040599999997</v>
      </c>
    </row>
    <row r="72" spans="2:6">
      <c r="B72" s="65">
        <v>70</v>
      </c>
      <c r="C72" s="65" t="s">
        <v>748</v>
      </c>
      <c r="D72" s="65" t="s">
        <v>749</v>
      </c>
      <c r="E72" s="68">
        <v>2.2799999999999998</v>
      </c>
      <c r="F72" s="70">
        <v>1.87829</v>
      </c>
    </row>
    <row r="73" spans="2:6">
      <c r="B73" s="65">
        <v>71</v>
      </c>
      <c r="C73" s="65" t="s">
        <v>750</v>
      </c>
      <c r="D73" s="65" t="s">
        <v>751</v>
      </c>
      <c r="E73" s="68">
        <v>1.64</v>
      </c>
      <c r="F73" s="70">
        <v>0.541926927</v>
      </c>
    </row>
    <row r="74" spans="2:6">
      <c r="B74" s="65">
        <v>72</v>
      </c>
      <c r="C74" s="65" t="s">
        <v>752</v>
      </c>
      <c r="D74" s="65" t="s">
        <v>753</v>
      </c>
      <c r="E74" s="68">
        <v>1659.87</v>
      </c>
      <c r="F74" s="70">
        <v>0.53980675300000003</v>
      </c>
    </row>
    <row r="75" spans="2:6">
      <c r="B75" s="65">
        <v>73</v>
      </c>
      <c r="C75" s="65" t="s">
        <v>754</v>
      </c>
      <c r="D75" s="65" t="s">
        <v>755</v>
      </c>
      <c r="E75" s="68">
        <v>0.96040000000000003</v>
      </c>
      <c r="F75" s="70">
        <v>0.51052593199999996</v>
      </c>
    </row>
    <row r="76" spans="2:6">
      <c r="B76" s="65">
        <v>74</v>
      </c>
      <c r="C76" s="65" t="s">
        <v>756</v>
      </c>
      <c r="D76" s="65" t="s">
        <v>757</v>
      </c>
      <c r="E76" s="68">
        <v>0.89059999999999995</v>
      </c>
      <c r="F76" s="70">
        <v>0.498732234</v>
      </c>
    </row>
    <row r="77" spans="2:6">
      <c r="B77" s="65">
        <v>75</v>
      </c>
      <c r="C77" s="65" t="s">
        <v>758</v>
      </c>
      <c r="D77" s="65" t="s">
        <v>759</v>
      </c>
      <c r="E77" s="68">
        <v>0.4798</v>
      </c>
      <c r="F77" s="70">
        <v>0.47984337799999999</v>
      </c>
    </row>
    <row r="78" spans="2:6">
      <c r="B78" s="65">
        <v>76</v>
      </c>
      <c r="C78" s="65" t="s">
        <v>760</v>
      </c>
      <c r="D78" s="65" t="s">
        <v>761</v>
      </c>
      <c r="E78" s="68">
        <v>0.3014</v>
      </c>
      <c r="F78" s="70">
        <v>0.45076466500000001</v>
      </c>
    </row>
    <row r="79" spans="2:6">
      <c r="B79" s="65">
        <v>77</v>
      </c>
      <c r="C79" s="65" t="s">
        <v>762</v>
      </c>
      <c r="D79" s="65" t="s">
        <v>763</v>
      </c>
      <c r="E79" s="68">
        <v>4.1500000000000004</v>
      </c>
      <c r="F79" s="70">
        <v>0.44902305300000001</v>
      </c>
    </row>
    <row r="80" spans="2:6">
      <c r="B80" s="65">
        <v>78</v>
      </c>
      <c r="C80" s="65" t="s">
        <v>764</v>
      </c>
      <c r="D80" s="65" t="s">
        <v>765</v>
      </c>
      <c r="E80" s="68">
        <v>40.61</v>
      </c>
      <c r="F80" s="70">
        <v>0.44337546999999999</v>
      </c>
    </row>
    <row r="81" spans="2:10">
      <c r="B81" s="65">
        <v>79</v>
      </c>
      <c r="C81" s="65" t="s">
        <v>766</v>
      </c>
      <c r="D81" s="65" t="s">
        <v>767</v>
      </c>
      <c r="E81" s="68">
        <v>0.32950000000000002</v>
      </c>
      <c r="F81" s="70">
        <v>0.43961704899999998</v>
      </c>
      <c r="G81" s="53"/>
      <c r="H81" s="53"/>
      <c r="I81" s="53"/>
      <c r="J81" s="53"/>
    </row>
    <row r="82" spans="2:10">
      <c r="B82" s="65">
        <v>80</v>
      </c>
      <c r="C82" s="65" t="s">
        <v>768</v>
      </c>
      <c r="D82" s="65" t="s">
        <v>769</v>
      </c>
      <c r="E82" s="68">
        <v>3.1850000000000003E-2</v>
      </c>
      <c r="F82" s="70">
        <v>0.42411104399999999</v>
      </c>
      <c r="G82" s="53"/>
      <c r="H82" s="53"/>
      <c r="I82" s="53"/>
      <c r="J82" s="53"/>
    </row>
    <row r="83" spans="2:10">
      <c r="B83" s="65">
        <v>81</v>
      </c>
      <c r="C83" s="65" t="s">
        <v>770</v>
      </c>
      <c r="D83" s="65" t="s">
        <v>771</v>
      </c>
      <c r="E83" s="68">
        <v>0.98819999999999997</v>
      </c>
      <c r="F83" s="70">
        <v>0.41965282799999998</v>
      </c>
      <c r="G83" s="53"/>
      <c r="H83" s="53"/>
      <c r="I83" s="53"/>
      <c r="J83" s="53"/>
    </row>
    <row r="84" spans="2:10">
      <c r="B84" s="65">
        <v>82</v>
      </c>
      <c r="C84" s="65" t="s">
        <v>772</v>
      </c>
      <c r="D84" s="65" t="s">
        <v>773</v>
      </c>
      <c r="E84" s="68">
        <v>3.94</v>
      </c>
      <c r="F84" s="70">
        <v>0.43095742300000001</v>
      </c>
      <c r="G84" s="53"/>
      <c r="H84" s="53"/>
      <c r="I84" s="53"/>
      <c r="J84" s="53"/>
    </row>
    <row r="85" spans="2:10">
      <c r="B85" s="65">
        <v>83</v>
      </c>
      <c r="C85" s="65" t="s">
        <v>774</v>
      </c>
      <c r="D85" s="65" t="s">
        <v>775</v>
      </c>
      <c r="E85" s="68">
        <v>3.9759999999999997E-2</v>
      </c>
      <c r="F85" s="70">
        <v>0.41637566399999998</v>
      </c>
      <c r="G85" s="53"/>
      <c r="H85" s="53"/>
      <c r="I85" s="53"/>
      <c r="J85" s="53"/>
    </row>
    <row r="86" spans="2:10">
      <c r="B86" s="65">
        <v>84</v>
      </c>
      <c r="C86" s="65" t="s">
        <v>776</v>
      </c>
      <c r="D86" s="65" t="s">
        <v>777</v>
      </c>
      <c r="E86" s="68">
        <v>0.30320000000000003</v>
      </c>
      <c r="F86" s="70">
        <v>0.40336259400000002</v>
      </c>
      <c r="G86" s="53"/>
      <c r="H86" s="53"/>
      <c r="I86" s="53"/>
      <c r="J86" s="53"/>
    </row>
    <row r="87" spans="2:10">
      <c r="B87" s="65">
        <v>85</v>
      </c>
      <c r="C87" s="65" t="s">
        <v>778</v>
      </c>
      <c r="D87" s="65" t="s">
        <v>779</v>
      </c>
      <c r="E87" s="68">
        <v>55.07</v>
      </c>
      <c r="F87" s="70">
        <v>0.400227634</v>
      </c>
      <c r="G87" s="53"/>
      <c r="H87" s="53"/>
      <c r="I87" s="53"/>
      <c r="J87" s="53"/>
    </row>
    <row r="88" spans="2:10">
      <c r="B88" s="65">
        <v>86</v>
      </c>
      <c r="C88" s="65" t="s">
        <v>780</v>
      </c>
      <c r="D88" s="65" t="s">
        <v>781</v>
      </c>
      <c r="E88" s="68">
        <v>0.58699999999999997</v>
      </c>
      <c r="F88" s="70">
        <v>0.39986042700000002</v>
      </c>
      <c r="G88" s="53"/>
      <c r="H88" s="53"/>
      <c r="I88" s="53"/>
      <c r="J88" s="53"/>
    </row>
    <row r="89" spans="2:10">
      <c r="B89" s="65">
        <v>87</v>
      </c>
      <c r="C89" s="65" t="s">
        <v>782</v>
      </c>
      <c r="D89" s="65" t="s">
        <v>783</v>
      </c>
      <c r="E89" s="68">
        <v>0.91539999999999999</v>
      </c>
      <c r="F89" s="70">
        <v>0.38138114899999997</v>
      </c>
      <c r="G89" s="53"/>
      <c r="H89" s="53"/>
      <c r="I89" s="53"/>
      <c r="J89" s="53"/>
    </row>
    <row r="90" spans="2:10">
      <c r="B90" s="65">
        <v>88</v>
      </c>
      <c r="C90" s="65" t="s">
        <v>784</v>
      </c>
      <c r="D90" s="65" t="s">
        <v>785</v>
      </c>
      <c r="E90" s="68">
        <v>1.5</v>
      </c>
      <c r="F90" s="70">
        <v>0.37564811799999998</v>
      </c>
      <c r="G90" s="53"/>
      <c r="H90" s="53"/>
      <c r="I90" s="53"/>
      <c r="J90" s="53"/>
    </row>
    <row r="91" spans="2:10">
      <c r="B91" s="65">
        <v>89</v>
      </c>
      <c r="C91" s="65" t="s">
        <v>786</v>
      </c>
      <c r="D91" s="65" t="s">
        <v>787</v>
      </c>
      <c r="E91" s="68">
        <v>0.61719999999999997</v>
      </c>
      <c r="F91" s="70">
        <v>0.37034398000000002</v>
      </c>
      <c r="G91" s="53"/>
      <c r="H91" s="53"/>
      <c r="I91" s="53"/>
      <c r="J91" s="53"/>
    </row>
    <row r="92" spans="2:10">
      <c r="B92" s="65">
        <v>90</v>
      </c>
      <c r="C92" s="65" t="s">
        <v>788</v>
      </c>
      <c r="D92" s="65" t="s">
        <v>789</v>
      </c>
      <c r="E92" s="68">
        <v>21.11</v>
      </c>
      <c r="F92" s="70">
        <v>0.36976415400000001</v>
      </c>
      <c r="G92" s="53"/>
      <c r="H92" s="53"/>
      <c r="I92" s="53"/>
      <c r="J92" s="53"/>
    </row>
    <row r="93" spans="2:10">
      <c r="B93" s="65">
        <v>91</v>
      </c>
      <c r="C93" s="65" t="s">
        <v>553</v>
      </c>
      <c r="D93" s="65" t="s">
        <v>790</v>
      </c>
      <c r="E93" s="68">
        <v>4.0009999999999997E-2</v>
      </c>
      <c r="F93" s="70">
        <v>0.36007262400000001</v>
      </c>
      <c r="G93" s="53"/>
      <c r="H93" s="53"/>
      <c r="I93" s="53"/>
      <c r="J93" s="53"/>
    </row>
    <row r="94" spans="2:10">
      <c r="B94" s="65">
        <v>92</v>
      </c>
      <c r="C94" s="65" t="s">
        <v>791</v>
      </c>
      <c r="D94" s="65" t="s">
        <v>792</v>
      </c>
      <c r="E94" s="68">
        <v>0.76319999999999999</v>
      </c>
      <c r="F94" s="70">
        <v>0.352850041</v>
      </c>
      <c r="G94" s="53"/>
      <c r="H94" s="53"/>
      <c r="I94" s="53"/>
      <c r="J94" s="53"/>
    </row>
    <row r="95" spans="2:10">
      <c r="B95" s="65">
        <v>93</v>
      </c>
      <c r="C95" s="65" t="s">
        <v>793</v>
      </c>
      <c r="D95" s="65" t="s">
        <v>794</v>
      </c>
      <c r="E95" s="68">
        <v>24.52</v>
      </c>
      <c r="F95" s="70">
        <v>0.35219167299999998</v>
      </c>
      <c r="G95" s="53"/>
      <c r="H95" s="53"/>
      <c r="I95" s="53"/>
      <c r="J95" s="53"/>
    </row>
    <row r="96" spans="2:10">
      <c r="B96" s="73">
        <v>94</v>
      </c>
      <c r="C96" s="73" t="s">
        <v>795</v>
      </c>
      <c r="D96" s="73" t="s">
        <v>796</v>
      </c>
      <c r="E96" s="74">
        <v>2.016E-3</v>
      </c>
      <c r="F96" s="75">
        <v>0.34953241899999998</v>
      </c>
      <c r="G96" s="76"/>
      <c r="H96" s="76" t="s">
        <v>797</v>
      </c>
      <c r="I96" s="76"/>
      <c r="J96" s="76"/>
    </row>
    <row r="97" spans="2:10">
      <c r="B97" s="65">
        <v>95</v>
      </c>
      <c r="C97" s="65" t="s">
        <v>798</v>
      </c>
      <c r="D97" s="65" t="s">
        <v>799</v>
      </c>
      <c r="E97" s="68">
        <v>2.73</v>
      </c>
      <c r="F97" s="70">
        <v>0.34847628000000003</v>
      </c>
      <c r="G97" s="66"/>
      <c r="H97" s="66"/>
      <c r="I97" s="66"/>
      <c r="J97" s="66"/>
    </row>
    <row r="98" spans="2:10">
      <c r="B98" s="65">
        <v>96</v>
      </c>
      <c r="C98" s="65" t="s">
        <v>800</v>
      </c>
      <c r="D98" s="65" t="s">
        <v>801</v>
      </c>
      <c r="E98" s="68">
        <v>0.59250000000000003</v>
      </c>
      <c r="F98" s="70">
        <v>0.34624524499999998</v>
      </c>
      <c r="G98" s="53"/>
      <c r="H98" s="53"/>
      <c r="I98" s="53"/>
      <c r="J98" s="53"/>
    </row>
    <row r="99" spans="2:10">
      <c r="B99" s="65">
        <v>97</v>
      </c>
      <c r="C99" s="65" t="s">
        <v>802</v>
      </c>
      <c r="D99" s="65" t="s">
        <v>792</v>
      </c>
      <c r="E99" s="68">
        <v>1.45</v>
      </c>
      <c r="F99" s="70">
        <v>0.34624524499999998</v>
      </c>
      <c r="G99" s="53"/>
      <c r="H99" s="53"/>
      <c r="I99" s="53"/>
      <c r="J99" s="53"/>
    </row>
    <row r="100" spans="2:10">
      <c r="B100" s="65">
        <v>98</v>
      </c>
      <c r="C100" s="65" t="s">
        <v>803</v>
      </c>
      <c r="D100" s="65" t="s">
        <v>804</v>
      </c>
      <c r="E100" s="68">
        <v>39.799999999999997</v>
      </c>
      <c r="F100" s="70">
        <v>0.337076604</v>
      </c>
      <c r="G100" s="66"/>
      <c r="H100" s="66"/>
      <c r="I100" s="66"/>
      <c r="J100" s="66"/>
    </row>
    <row r="101" spans="2:10">
      <c r="B101" s="73">
        <v>99</v>
      </c>
      <c r="C101" s="73" t="s">
        <v>805</v>
      </c>
      <c r="D101" s="73" t="s">
        <v>806</v>
      </c>
      <c r="E101" s="74">
        <v>128.35</v>
      </c>
      <c r="F101" s="75">
        <v>0.33109841200000001</v>
      </c>
      <c r="G101" s="76"/>
      <c r="H101" s="76"/>
      <c r="I101" s="76"/>
      <c r="J101" s="76"/>
    </row>
    <row r="102" spans="2:10">
      <c r="B102" s="65">
        <v>100</v>
      </c>
      <c r="C102" s="65" t="s">
        <v>807</v>
      </c>
      <c r="D102" s="65" t="s">
        <v>808</v>
      </c>
      <c r="E102" s="68">
        <v>2.6669999999999999E-2</v>
      </c>
      <c r="F102" s="70">
        <v>0.32811815700000002</v>
      </c>
      <c r="G102" s="53"/>
      <c r="H102" s="53"/>
      <c r="I102" s="53"/>
      <c r="J102" s="53"/>
    </row>
    <row r="103" spans="2:10">
      <c r="B103" s="65">
        <v>101</v>
      </c>
      <c r="C103" s="65" t="s">
        <v>809</v>
      </c>
      <c r="D103" s="65" t="s">
        <v>810</v>
      </c>
      <c r="E103" s="68">
        <v>9.6199999999999992</v>
      </c>
      <c r="F103" s="70">
        <v>0.32132746299999998</v>
      </c>
      <c r="G103" s="53"/>
      <c r="H103" s="53"/>
      <c r="I103" s="53"/>
      <c r="J103" s="53"/>
    </row>
    <row r="104" spans="2:10">
      <c r="B104" s="73">
        <v>102</v>
      </c>
      <c r="C104" s="73" t="s">
        <v>811</v>
      </c>
      <c r="D104" s="73" t="s">
        <v>812</v>
      </c>
      <c r="E104" s="74">
        <v>158.65</v>
      </c>
      <c r="F104" s="75">
        <v>0.32093474100000002</v>
      </c>
      <c r="G104" s="76"/>
      <c r="H104" s="76"/>
      <c r="I104" s="76"/>
      <c r="J104" s="76"/>
    </row>
    <row r="105" spans="2:10">
      <c r="B105" s="65">
        <v>103</v>
      </c>
      <c r="C105" s="65" t="s">
        <v>813</v>
      </c>
      <c r="D105" s="65" t="s">
        <v>814</v>
      </c>
      <c r="E105" s="68">
        <v>4.74</v>
      </c>
      <c r="F105" s="70">
        <v>0.32049229000000001</v>
      </c>
      <c r="G105" s="53"/>
      <c r="H105" s="53"/>
      <c r="I105" s="53"/>
      <c r="J105" s="53"/>
    </row>
    <row r="106" spans="2:10">
      <c r="B106" s="65">
        <v>104</v>
      </c>
      <c r="C106" s="65" t="s">
        <v>815</v>
      </c>
      <c r="D106" s="65" t="s">
        <v>816</v>
      </c>
      <c r="E106" s="68">
        <v>3.2379999999999999E-2</v>
      </c>
      <c r="F106" s="70">
        <v>0.31784597999999997</v>
      </c>
      <c r="G106" s="53"/>
      <c r="H106" s="53"/>
      <c r="I106" s="53"/>
      <c r="J106" s="53"/>
    </row>
    <row r="107" spans="2:10">
      <c r="B107" s="65">
        <v>105</v>
      </c>
      <c r="C107" s="65" t="s">
        <v>817</v>
      </c>
      <c r="D107" s="65" t="s">
        <v>818</v>
      </c>
      <c r="E107" s="68">
        <v>8392.2800000000007</v>
      </c>
      <c r="F107" s="70">
        <v>0.30747406900000002</v>
      </c>
      <c r="G107" s="53"/>
      <c r="H107" s="53"/>
      <c r="I107" s="53"/>
      <c r="J107" s="53"/>
    </row>
    <row r="108" spans="2:10">
      <c r="B108" s="65">
        <v>106</v>
      </c>
      <c r="C108" s="65" t="s">
        <v>819</v>
      </c>
      <c r="D108" s="65" t="s">
        <v>820</v>
      </c>
      <c r="E108" s="68">
        <v>0.99609999999999999</v>
      </c>
      <c r="F108" s="70">
        <v>0.30000935699999998</v>
      </c>
      <c r="G108" s="53"/>
      <c r="H108" s="53"/>
      <c r="I108" s="53"/>
      <c r="J108" s="53"/>
    </row>
    <row r="109" spans="2:10">
      <c r="B109" s="65">
        <v>107</v>
      </c>
      <c r="C109" s="65" t="s">
        <v>821</v>
      </c>
      <c r="D109" s="65" t="s">
        <v>822</v>
      </c>
      <c r="E109" s="68">
        <v>2.87</v>
      </c>
      <c r="F109" s="70">
        <v>0.29977567399999999</v>
      </c>
      <c r="G109" s="53"/>
      <c r="H109" s="53"/>
      <c r="I109" s="53"/>
      <c r="J109" s="53"/>
    </row>
    <row r="110" spans="2:10">
      <c r="B110" s="65">
        <v>108</v>
      </c>
      <c r="C110" s="65" t="s">
        <v>823</v>
      </c>
      <c r="D110" s="65" t="s">
        <v>824</v>
      </c>
      <c r="E110" s="68">
        <v>4.2099999999999999E-2</v>
      </c>
      <c r="F110" s="70">
        <v>0.29374433599999999</v>
      </c>
      <c r="G110" s="53"/>
      <c r="H110" s="53"/>
      <c r="I110" s="53"/>
      <c r="J110" s="53"/>
    </row>
    <row r="111" spans="2:10">
      <c r="B111" s="65">
        <v>109</v>
      </c>
      <c r="C111" s="65" t="s">
        <v>825</v>
      </c>
      <c r="D111" s="65" t="s">
        <v>826</v>
      </c>
      <c r="E111" s="68">
        <v>3.0290000000000001E-2</v>
      </c>
      <c r="F111" s="70">
        <v>0.29265611899999999</v>
      </c>
      <c r="G111" s="53"/>
      <c r="H111" s="53"/>
      <c r="I111" s="53"/>
      <c r="J111" s="53"/>
    </row>
    <row r="112" spans="2:10">
      <c r="B112" s="65">
        <v>110</v>
      </c>
      <c r="C112" s="65" t="s">
        <v>827</v>
      </c>
      <c r="D112" s="65" t="s">
        <v>828</v>
      </c>
      <c r="E112" s="68">
        <v>5.7360000000000001E-2</v>
      </c>
      <c r="F112" s="70">
        <v>0.28834567100000003</v>
      </c>
      <c r="G112" s="53"/>
      <c r="H112" s="53"/>
      <c r="I112" s="53"/>
      <c r="J112" s="53"/>
    </row>
    <row r="113" spans="2:8">
      <c r="B113" s="65">
        <v>111</v>
      </c>
      <c r="C113" s="65" t="s">
        <v>829</v>
      </c>
      <c r="D113" s="65" t="s">
        <v>830</v>
      </c>
      <c r="E113" s="68">
        <v>1.45</v>
      </c>
      <c r="F113" s="70">
        <v>0.28805449599999999</v>
      </c>
      <c r="G113" s="53"/>
      <c r="H113" s="53"/>
    </row>
    <row r="114" spans="2:8">
      <c r="B114" s="65">
        <v>112</v>
      </c>
      <c r="C114" s="65" t="s">
        <v>831</v>
      </c>
      <c r="D114" s="65" t="s">
        <v>832</v>
      </c>
      <c r="E114" s="68">
        <v>0.27879999999999999</v>
      </c>
      <c r="F114" s="70">
        <v>0.27881266300000002</v>
      </c>
      <c r="G114" s="53"/>
      <c r="H114" s="66" t="s">
        <v>605</v>
      </c>
    </row>
    <row r="115" spans="2:8">
      <c r="B115" s="65">
        <v>113</v>
      </c>
      <c r="C115" s="65" t="s">
        <v>833</v>
      </c>
      <c r="D115" s="65" t="s">
        <v>834</v>
      </c>
      <c r="E115" s="68">
        <v>5.1619999999999999E-2</v>
      </c>
      <c r="F115" s="70">
        <v>0.27364821299999997</v>
      </c>
      <c r="G115" s="53"/>
      <c r="H115" s="53"/>
    </row>
    <row r="116" spans="2:8">
      <c r="B116" s="65">
        <v>114</v>
      </c>
      <c r="C116" s="65" t="s">
        <v>835</v>
      </c>
      <c r="D116" s="65" t="s">
        <v>836</v>
      </c>
      <c r="E116" s="68">
        <v>9.1170000000000001E-3</v>
      </c>
      <c r="F116" s="70">
        <v>0.38498529799999998</v>
      </c>
      <c r="G116" s="53"/>
      <c r="H116" s="53"/>
    </row>
    <row r="117" spans="2:8">
      <c r="B117" s="65">
        <v>115</v>
      </c>
      <c r="C117" s="65" t="s">
        <v>837</v>
      </c>
      <c r="D117" s="65" t="s">
        <v>838</v>
      </c>
      <c r="E117" s="68">
        <v>3.2759999999999997E-2</v>
      </c>
      <c r="F117" s="70">
        <v>0.31274848100000002</v>
      </c>
      <c r="G117" s="53"/>
      <c r="H117" s="53"/>
    </row>
    <row r="118" spans="2:8">
      <c r="B118" s="65">
        <v>116</v>
      </c>
      <c r="C118" s="65" t="s">
        <v>839</v>
      </c>
      <c r="D118" s="65" t="s">
        <v>840</v>
      </c>
      <c r="E118" s="68">
        <v>5.7919999999999999E-2</v>
      </c>
      <c r="F118" s="70">
        <v>0.30391054899999997</v>
      </c>
      <c r="G118" s="53"/>
      <c r="H118" s="53"/>
    </row>
    <row r="119" spans="2:8">
      <c r="B119" s="65">
        <v>117</v>
      </c>
      <c r="C119" s="65" t="s">
        <v>841</v>
      </c>
      <c r="D119" s="65" t="s">
        <v>841</v>
      </c>
      <c r="E119" s="68">
        <v>0.31430000000000002</v>
      </c>
      <c r="F119" s="70">
        <v>0.291509511</v>
      </c>
      <c r="G119" s="53"/>
      <c r="H119" s="53"/>
    </row>
    <row r="120" spans="2:8">
      <c r="B120" s="65">
        <v>118</v>
      </c>
      <c r="C120" s="65" t="s">
        <v>842</v>
      </c>
      <c r="D120" s="65" t="s">
        <v>843</v>
      </c>
      <c r="E120" s="68">
        <v>2.0699999999999998</v>
      </c>
      <c r="F120" s="70">
        <v>0.29080200699999997</v>
      </c>
      <c r="G120" s="53"/>
      <c r="H120" s="53"/>
    </row>
    <row r="121" spans="2:8">
      <c r="B121" s="65">
        <v>119</v>
      </c>
      <c r="C121" s="65" t="s">
        <v>844</v>
      </c>
      <c r="D121" s="65" t="s">
        <v>845</v>
      </c>
      <c r="E121" s="68">
        <v>2.3400000000000001E-2</v>
      </c>
      <c r="F121" s="70">
        <v>0.28856063999999998</v>
      </c>
      <c r="G121" s="53"/>
      <c r="H121" s="53"/>
    </row>
    <row r="122" spans="2:8">
      <c r="B122" s="65">
        <v>120</v>
      </c>
      <c r="C122" s="65" t="s">
        <v>846</v>
      </c>
      <c r="D122" s="65" t="s">
        <v>847</v>
      </c>
      <c r="E122" s="68">
        <v>3.041E-2</v>
      </c>
      <c r="F122" s="70">
        <v>0.27075048800000001</v>
      </c>
      <c r="G122" s="53"/>
      <c r="H122" s="53"/>
    </row>
    <row r="123" spans="2:8">
      <c r="B123" s="65">
        <v>121</v>
      </c>
      <c r="C123" s="65" t="s">
        <v>848</v>
      </c>
      <c r="D123" s="65" t="s">
        <v>849</v>
      </c>
      <c r="E123" s="68">
        <v>0.2848</v>
      </c>
      <c r="F123" s="70">
        <v>0.26174855299999999</v>
      </c>
      <c r="G123" s="53"/>
      <c r="H123" s="53"/>
    </row>
    <row r="124" spans="2:8">
      <c r="B124" s="65">
        <v>122</v>
      </c>
      <c r="C124" s="65" t="s">
        <v>850</v>
      </c>
      <c r="D124" s="65" t="s">
        <v>851</v>
      </c>
      <c r="E124" s="68">
        <v>0.30859999999999999</v>
      </c>
      <c r="F124" s="70">
        <v>0.26134750499999998</v>
      </c>
      <c r="G124" s="53"/>
      <c r="H124" s="53"/>
    </row>
    <row r="125" spans="2:8">
      <c r="B125" s="65">
        <v>123</v>
      </c>
      <c r="C125" s="65" t="s">
        <v>852</v>
      </c>
      <c r="D125" s="65" t="s">
        <v>853</v>
      </c>
      <c r="E125" s="68">
        <v>0.65759999999999996</v>
      </c>
      <c r="F125" s="70">
        <v>0.26130524900000002</v>
      </c>
      <c r="G125" s="53"/>
      <c r="H125" s="53"/>
    </row>
    <row r="126" spans="2:8">
      <c r="B126" s="65">
        <v>124</v>
      </c>
      <c r="C126" s="65" t="s">
        <v>854</v>
      </c>
      <c r="D126" s="65" t="s">
        <v>855</v>
      </c>
      <c r="E126" s="68">
        <v>0.98799999999999999</v>
      </c>
      <c r="F126" s="70">
        <v>0.26005180300000003</v>
      </c>
      <c r="G126" s="53"/>
      <c r="H126" s="53"/>
    </row>
    <row r="127" spans="2:8">
      <c r="B127" s="65">
        <v>125</v>
      </c>
      <c r="C127" s="65" t="s">
        <v>856</v>
      </c>
      <c r="D127" s="65" t="s">
        <v>857</v>
      </c>
      <c r="E127" s="68">
        <v>12.73</v>
      </c>
      <c r="F127" s="70">
        <v>0.257539927</v>
      </c>
      <c r="G127" s="53"/>
      <c r="H127" s="53"/>
    </row>
    <row r="128" spans="2:8">
      <c r="B128" s="65">
        <v>126</v>
      </c>
      <c r="C128" s="65" t="s">
        <v>858</v>
      </c>
      <c r="D128" s="65" t="s">
        <v>859</v>
      </c>
      <c r="E128" s="68">
        <v>1.44</v>
      </c>
      <c r="F128" s="70">
        <v>0.25512378000000002</v>
      </c>
      <c r="G128" s="53"/>
      <c r="H128" s="53"/>
    </row>
    <row r="129" spans="2:6">
      <c r="B129" s="65">
        <v>127</v>
      </c>
      <c r="C129" s="65" t="s">
        <v>860</v>
      </c>
      <c r="D129" s="65" t="s">
        <v>860</v>
      </c>
      <c r="E129" s="68">
        <v>1.3679999999999999E-2</v>
      </c>
      <c r="F129" s="70">
        <v>0.25402531299999997</v>
      </c>
    </row>
    <row r="130" spans="2:6">
      <c r="B130" s="65">
        <v>128</v>
      </c>
      <c r="C130" s="65" t="s">
        <v>861</v>
      </c>
      <c r="D130" s="65" t="s">
        <v>862</v>
      </c>
      <c r="E130" s="68">
        <v>0.34310000000000002</v>
      </c>
      <c r="F130" s="70">
        <v>0.24884577099999999</v>
      </c>
    </row>
    <row r="131" spans="2:6">
      <c r="B131" s="65">
        <v>129</v>
      </c>
      <c r="C131" s="65" t="s">
        <v>863</v>
      </c>
      <c r="D131" s="65" t="s">
        <v>864</v>
      </c>
      <c r="E131" s="68">
        <v>0.72799999999999998</v>
      </c>
      <c r="F131" s="70">
        <v>0.24021580300000001</v>
      </c>
    </row>
    <row r="132" spans="2:6">
      <c r="B132" s="65">
        <v>130</v>
      </c>
      <c r="C132" s="65" t="s">
        <v>865</v>
      </c>
      <c r="D132" s="65" t="s">
        <v>866</v>
      </c>
      <c r="E132" s="68">
        <v>5.71</v>
      </c>
      <c r="F132" s="70">
        <v>0.232870568</v>
      </c>
    </row>
    <row r="133" spans="2:6">
      <c r="B133" s="65">
        <v>131</v>
      </c>
      <c r="C133" s="65" t="s">
        <v>867</v>
      </c>
      <c r="D133" s="65" t="s">
        <v>868</v>
      </c>
      <c r="E133" s="68">
        <v>9.1999999999999993</v>
      </c>
      <c r="F133" s="70">
        <v>0.22321063799999999</v>
      </c>
    </row>
    <row r="134" spans="2:6">
      <c r="B134" s="65">
        <v>132</v>
      </c>
      <c r="C134" s="65" t="s">
        <v>869</v>
      </c>
      <c r="D134" s="65" t="s">
        <v>870</v>
      </c>
      <c r="E134" s="68">
        <v>4.2900000000000004E-3</v>
      </c>
      <c r="F134" s="70">
        <v>0.220735494</v>
      </c>
    </row>
    <row r="135" spans="2:6">
      <c r="B135" s="65">
        <v>133</v>
      </c>
      <c r="C135" s="65" t="s">
        <v>871</v>
      </c>
      <c r="D135" s="65" t="s">
        <v>872</v>
      </c>
      <c r="E135" s="68">
        <v>0.25209999999999999</v>
      </c>
      <c r="F135" s="70">
        <v>0.220732868</v>
      </c>
    </row>
    <row r="136" spans="2:6">
      <c r="B136" s="65">
        <v>134</v>
      </c>
      <c r="C136" s="65" t="s">
        <v>873</v>
      </c>
      <c r="D136" s="65" t="s">
        <v>874</v>
      </c>
      <c r="E136" s="68">
        <v>0.10290000000000001</v>
      </c>
      <c r="F136" s="70">
        <v>0.217787708</v>
      </c>
    </row>
    <row r="137" spans="2:6">
      <c r="B137" s="65">
        <v>135</v>
      </c>
      <c r="C137" s="65" t="s">
        <v>875</v>
      </c>
      <c r="D137" s="65" t="s">
        <v>876</v>
      </c>
      <c r="E137" s="68">
        <v>17.11</v>
      </c>
      <c r="F137" s="70">
        <v>0.21617287800000001</v>
      </c>
    </row>
    <row r="138" spans="2:6">
      <c r="B138" s="65">
        <v>136</v>
      </c>
      <c r="C138" s="65" t="s">
        <v>877</v>
      </c>
      <c r="D138" s="65" t="s">
        <v>878</v>
      </c>
      <c r="E138" s="68">
        <v>0.91559999999999997</v>
      </c>
      <c r="F138" s="70">
        <v>0.21500584</v>
      </c>
    </row>
    <row r="139" spans="2:6">
      <c r="B139" s="65">
        <v>137</v>
      </c>
      <c r="C139" s="65" t="s">
        <v>879</v>
      </c>
      <c r="D139" s="65" t="s">
        <v>880</v>
      </c>
      <c r="E139" s="68">
        <v>2.2599999999999998</v>
      </c>
      <c r="F139" s="70">
        <v>0.206020693</v>
      </c>
    </row>
    <row r="140" spans="2:6">
      <c r="B140" s="65">
        <v>138</v>
      </c>
      <c r="C140" s="65" t="s">
        <v>881</v>
      </c>
      <c r="D140" s="65" t="s">
        <v>882</v>
      </c>
      <c r="E140" s="68">
        <v>0.18990000000000001</v>
      </c>
      <c r="F140" s="70">
        <v>0.20395511</v>
      </c>
    </row>
    <row r="141" spans="2:6">
      <c r="B141" s="65">
        <v>139</v>
      </c>
      <c r="C141" s="65" t="s">
        <v>883</v>
      </c>
      <c r="D141" s="65" t="s">
        <v>884</v>
      </c>
      <c r="E141" s="68">
        <v>0.46229999999999999</v>
      </c>
      <c r="F141" s="70">
        <v>0.203682638</v>
      </c>
    </row>
    <row r="142" spans="2:6">
      <c r="B142" s="65">
        <v>140</v>
      </c>
      <c r="C142" s="65" t="s">
        <v>885</v>
      </c>
      <c r="D142" s="65" t="s">
        <v>886</v>
      </c>
      <c r="E142" s="68">
        <v>0.20219999999999999</v>
      </c>
      <c r="F142" s="70">
        <v>0.202452576</v>
      </c>
    </row>
    <row r="143" spans="2:6">
      <c r="B143" s="65">
        <v>141</v>
      </c>
      <c r="C143" s="65" t="s">
        <v>887</v>
      </c>
      <c r="D143" s="65" t="s">
        <v>887</v>
      </c>
      <c r="E143" s="68">
        <v>7.6100000000000001E-2</v>
      </c>
      <c r="F143" s="70">
        <v>0.20110444999999999</v>
      </c>
    </row>
    <row r="144" spans="2:6">
      <c r="B144" s="65">
        <v>142</v>
      </c>
      <c r="C144" s="65" t="s">
        <v>888</v>
      </c>
      <c r="D144" s="65" t="s">
        <v>889</v>
      </c>
      <c r="E144" s="68">
        <v>3.6139999999999999E-7</v>
      </c>
      <c r="F144" s="70">
        <v>0.199271797</v>
      </c>
    </row>
    <row r="145" spans="2:6">
      <c r="B145" s="65">
        <v>143</v>
      </c>
      <c r="C145" s="65" t="s">
        <v>890</v>
      </c>
      <c r="D145" s="65" t="s">
        <v>890</v>
      </c>
      <c r="E145" s="68">
        <v>0.40229999999999999</v>
      </c>
      <c r="F145" s="70">
        <v>0.19770173499999999</v>
      </c>
    </row>
    <row r="146" spans="2:6">
      <c r="B146" s="65">
        <v>144</v>
      </c>
      <c r="C146" s="65" t="s">
        <v>891</v>
      </c>
      <c r="D146" s="65" t="s">
        <v>892</v>
      </c>
      <c r="E146" s="68">
        <v>0.24490000000000001</v>
      </c>
      <c r="F146" s="70">
        <v>0.19735651000000001</v>
      </c>
    </row>
    <row r="147" spans="2:6">
      <c r="B147" s="65">
        <v>145</v>
      </c>
      <c r="C147" s="65" t="s">
        <v>893</v>
      </c>
      <c r="D147" s="65" t="s">
        <v>894</v>
      </c>
      <c r="E147" s="68">
        <v>5.3719999999999997E-2</v>
      </c>
      <c r="F147" s="70">
        <v>0.19538077000000001</v>
      </c>
    </row>
    <row r="148" spans="2:6">
      <c r="B148" s="65">
        <v>146</v>
      </c>
      <c r="C148" s="65" t="s">
        <v>895</v>
      </c>
      <c r="D148" s="65" t="s">
        <v>896</v>
      </c>
      <c r="E148" s="68">
        <v>42.14</v>
      </c>
      <c r="F148" s="70">
        <v>0.19337663399999999</v>
      </c>
    </row>
    <row r="149" spans="2:6">
      <c r="B149" s="65">
        <v>147</v>
      </c>
      <c r="C149" s="65" t="s">
        <v>897</v>
      </c>
      <c r="D149" s="65" t="s">
        <v>897</v>
      </c>
      <c r="E149" s="68">
        <v>2.88</v>
      </c>
      <c r="F149" s="70">
        <v>0.19296803800000001</v>
      </c>
    </row>
    <row r="150" spans="2:6">
      <c r="B150" s="65">
        <v>148</v>
      </c>
      <c r="C150" s="65" t="s">
        <v>898</v>
      </c>
      <c r="D150" s="65" t="s">
        <v>899</v>
      </c>
      <c r="E150" s="68">
        <v>0.21260000000000001</v>
      </c>
      <c r="F150" s="70">
        <v>0.19115043600000001</v>
      </c>
    </row>
    <row r="151" spans="2:6">
      <c r="B151" s="65">
        <v>149</v>
      </c>
      <c r="C151" s="65" t="s">
        <v>900</v>
      </c>
      <c r="D151" s="65" t="s">
        <v>901</v>
      </c>
      <c r="E151" s="68">
        <v>1.1399999999999999</v>
      </c>
      <c r="F151" s="70">
        <v>0.18681077500000001</v>
      </c>
    </row>
    <row r="152" spans="2:6">
      <c r="B152" s="65">
        <v>150</v>
      </c>
      <c r="C152" s="65" t="s">
        <v>902</v>
      </c>
      <c r="D152" s="65" t="s">
        <v>903</v>
      </c>
      <c r="E152" s="68">
        <v>4.3470000000000002E-3</v>
      </c>
      <c r="F152" s="70">
        <v>0.18664656499999999</v>
      </c>
    </row>
    <row r="153" spans="2:6">
      <c r="B153" s="65">
        <v>151</v>
      </c>
      <c r="C153" s="65" t="s">
        <v>904</v>
      </c>
      <c r="D153" s="65" t="s">
        <v>905</v>
      </c>
      <c r="E153" s="68">
        <v>6.7199999999999998E-7</v>
      </c>
      <c r="F153" s="70">
        <v>0.18636437</v>
      </c>
    </row>
    <row r="154" spans="2:6">
      <c r="B154" s="65">
        <v>152</v>
      </c>
      <c r="C154" s="65" t="s">
        <v>906</v>
      </c>
      <c r="D154" s="65" t="s">
        <v>907</v>
      </c>
      <c r="E154" s="68">
        <v>24.25</v>
      </c>
      <c r="F154" s="70">
        <v>0.17454940199999999</v>
      </c>
    </row>
    <row r="155" spans="2:6">
      <c r="B155" s="65">
        <v>153</v>
      </c>
      <c r="C155" s="65" t="s">
        <v>908</v>
      </c>
      <c r="D155" s="65" t="s">
        <v>909</v>
      </c>
      <c r="E155" s="68">
        <v>1.35</v>
      </c>
      <c r="F155" s="70">
        <v>0.171127055</v>
      </c>
    </row>
    <row r="156" spans="2:6">
      <c r="B156" s="65">
        <v>154</v>
      </c>
      <c r="C156" s="65" t="s">
        <v>910</v>
      </c>
      <c r="D156" s="65" t="s">
        <v>911</v>
      </c>
      <c r="E156" s="68">
        <v>3.1309999999999998E-2</v>
      </c>
      <c r="F156" s="70">
        <v>0.17039283699999999</v>
      </c>
    </row>
    <row r="157" spans="2:6">
      <c r="B157" s="65">
        <v>107</v>
      </c>
      <c r="C157" s="65" t="s">
        <v>912</v>
      </c>
      <c r="D157" s="65" t="s">
        <v>913</v>
      </c>
      <c r="E157" s="68">
        <v>1.0749999999999999E-2</v>
      </c>
      <c r="F157" s="70">
        <v>0.166817468</v>
      </c>
    </row>
    <row r="158" spans="2:6">
      <c r="B158" s="65">
        <v>108</v>
      </c>
      <c r="C158" s="65" t="s">
        <v>914</v>
      </c>
      <c r="D158" s="65" t="s">
        <v>915</v>
      </c>
      <c r="E158" s="68">
        <v>0.38669999999999999</v>
      </c>
      <c r="F158" s="70">
        <v>0.16365843199999999</v>
      </c>
    </row>
    <row r="159" spans="2:6">
      <c r="B159" s="65">
        <v>109</v>
      </c>
      <c r="C159" s="65" t="s">
        <v>916</v>
      </c>
      <c r="D159" s="65" t="s">
        <v>917</v>
      </c>
      <c r="E159" s="68">
        <v>0.62070000000000003</v>
      </c>
      <c r="F159" s="70">
        <v>0.15597830700000001</v>
      </c>
    </row>
    <row r="160" spans="2:6">
      <c r="B160" s="65">
        <v>110</v>
      </c>
      <c r="C160" s="65" t="s">
        <v>918</v>
      </c>
      <c r="D160" s="65" t="s">
        <v>919</v>
      </c>
      <c r="E160" s="68">
        <v>0.14549999999999999</v>
      </c>
      <c r="F160" s="70">
        <v>0.14537486599999999</v>
      </c>
    </row>
    <row r="161" spans="2:6">
      <c r="B161" s="65">
        <v>111</v>
      </c>
      <c r="C161" s="65" t="s">
        <v>920</v>
      </c>
      <c r="D161" s="65" t="s">
        <v>921</v>
      </c>
      <c r="E161" s="68">
        <v>1.1299999999999999</v>
      </c>
      <c r="F161" s="70">
        <v>0.14514666400000001</v>
      </c>
    </row>
    <row r="162" spans="2:6">
      <c r="B162" s="65">
        <v>112</v>
      </c>
      <c r="C162" s="65" t="s">
        <v>922</v>
      </c>
      <c r="D162" s="65" t="s">
        <v>923</v>
      </c>
      <c r="E162" s="68">
        <v>0.14419999999999999</v>
      </c>
      <c r="F162" s="70">
        <v>0.14409846800000001</v>
      </c>
    </row>
    <row r="163" spans="2:6">
      <c r="B163" s="65">
        <v>113</v>
      </c>
      <c r="C163" s="65" t="s">
        <v>924</v>
      </c>
      <c r="D163" s="65" t="s">
        <v>925</v>
      </c>
      <c r="E163" s="68">
        <v>0.1804</v>
      </c>
      <c r="F163" s="70">
        <v>0.14333210699999999</v>
      </c>
    </row>
    <row r="164" spans="2:6">
      <c r="B164" s="65">
        <v>114</v>
      </c>
      <c r="C164" s="65" t="s">
        <v>926</v>
      </c>
      <c r="D164" s="65" t="s">
        <v>927</v>
      </c>
      <c r="E164" s="68">
        <v>2.15</v>
      </c>
      <c r="F164" s="70">
        <v>0.14090971099999999</v>
      </c>
    </row>
    <row r="165" spans="2:6">
      <c r="B165" s="65">
        <v>115</v>
      </c>
      <c r="C165" s="65" t="s">
        <v>928</v>
      </c>
      <c r="D165" s="65" t="s">
        <v>887</v>
      </c>
      <c r="E165" s="68">
        <v>1.4</v>
      </c>
      <c r="F165" s="70">
        <v>0.139513416</v>
      </c>
    </row>
    <row r="166" spans="2:6">
      <c r="B166" s="65">
        <v>116</v>
      </c>
      <c r="C166" s="65" t="s">
        <v>929</v>
      </c>
      <c r="D166" s="65" t="s">
        <v>930</v>
      </c>
      <c r="E166" s="68">
        <v>0.29870000000000002</v>
      </c>
      <c r="F166" s="70">
        <v>0.139513416</v>
      </c>
    </row>
    <row r="167" spans="2:6">
      <c r="B167" s="65">
        <v>117</v>
      </c>
      <c r="C167" s="65" t="s">
        <v>931</v>
      </c>
      <c r="D167" s="65" t="s">
        <v>932</v>
      </c>
      <c r="E167" s="68">
        <v>0.50900000000000001</v>
      </c>
      <c r="F167" s="70">
        <v>0.13805571</v>
      </c>
    </row>
    <row r="168" spans="2:6">
      <c r="B168" s="65">
        <v>118</v>
      </c>
      <c r="C168" s="65" t="s">
        <v>933</v>
      </c>
      <c r="D168" s="65" t="s">
        <v>934</v>
      </c>
      <c r="E168" s="68">
        <v>4.143E-3</v>
      </c>
      <c r="F168" s="70">
        <v>0.13791399600000001</v>
      </c>
    </row>
    <row r="169" spans="2:6">
      <c r="B169" s="65">
        <v>119</v>
      </c>
      <c r="C169" s="65" t="s">
        <v>935</v>
      </c>
      <c r="D169" s="65" t="s">
        <v>936</v>
      </c>
      <c r="E169" s="68">
        <v>2.6890000000000001E-2</v>
      </c>
      <c r="F169" s="70">
        <v>0.136491687</v>
      </c>
    </row>
    <row r="170" spans="2:6">
      <c r="B170" s="65">
        <v>120</v>
      </c>
      <c r="C170" s="65" t="s">
        <v>937</v>
      </c>
      <c r="D170" s="65" t="s">
        <v>938</v>
      </c>
      <c r="E170" s="68">
        <v>1.933E-2</v>
      </c>
      <c r="F170" s="70">
        <v>0.135654096</v>
      </c>
    </row>
    <row r="171" spans="2:6">
      <c r="B171" s="65">
        <v>121</v>
      </c>
      <c r="C171" s="65" t="s">
        <v>939</v>
      </c>
      <c r="D171" s="65" t="s">
        <v>940</v>
      </c>
      <c r="E171" s="68">
        <v>0.18440000000000001</v>
      </c>
      <c r="F171" s="70">
        <v>0.13342649000000001</v>
      </c>
    </row>
    <row r="172" spans="2:6">
      <c r="B172" s="65">
        <v>122</v>
      </c>
      <c r="C172" s="65" t="s">
        <v>941</v>
      </c>
      <c r="D172" s="65" t="s">
        <v>942</v>
      </c>
      <c r="E172" s="68">
        <v>0.18890000000000001</v>
      </c>
      <c r="F172" s="70">
        <v>0.132814986</v>
      </c>
    </row>
    <row r="173" spans="2:6">
      <c r="B173" s="65">
        <v>123</v>
      </c>
      <c r="C173" s="65" t="s">
        <v>943</v>
      </c>
      <c r="D173" s="65" t="s">
        <v>944</v>
      </c>
      <c r="E173" s="68">
        <v>0.95650000000000002</v>
      </c>
      <c r="F173" s="70">
        <v>0.12730638799999999</v>
      </c>
    </row>
    <row r="174" spans="2:6">
      <c r="B174" s="65">
        <v>27</v>
      </c>
      <c r="C174" s="65" t="s">
        <v>945</v>
      </c>
      <c r="D174" s="65" t="s">
        <v>946</v>
      </c>
      <c r="E174" s="68">
        <v>23.66</v>
      </c>
      <c r="F174" s="69">
        <v>3.1693535279999998</v>
      </c>
    </row>
    <row r="175" spans="2:6">
      <c r="B175" s="65">
        <v>124</v>
      </c>
      <c r="C175" s="65" t="s">
        <v>947</v>
      </c>
      <c r="D175" s="65" t="s">
        <v>948</v>
      </c>
      <c r="E175" s="68">
        <v>0.39290000000000003</v>
      </c>
      <c r="F175" s="70">
        <v>0.12376409200000001</v>
      </c>
    </row>
    <row r="176" spans="2:6">
      <c r="B176" s="65">
        <v>125</v>
      </c>
      <c r="C176" s="65" t="s">
        <v>949</v>
      </c>
      <c r="D176" s="65" t="s">
        <v>950</v>
      </c>
      <c r="E176" s="68">
        <v>4.249E-2</v>
      </c>
      <c r="F176" s="70">
        <v>0.12368742100000001</v>
      </c>
    </row>
    <row r="177" spans="2:6">
      <c r="B177" s="65">
        <v>126</v>
      </c>
      <c r="C177" s="65" t="s">
        <v>951</v>
      </c>
      <c r="D177" s="65" t="s">
        <v>952</v>
      </c>
      <c r="E177" s="68">
        <v>0.53439999999999999</v>
      </c>
      <c r="F177" s="70">
        <v>0.122667151</v>
      </c>
    </row>
    <row r="178" spans="2:6">
      <c r="B178" s="65">
        <v>127</v>
      </c>
      <c r="C178" s="65" t="s">
        <v>953</v>
      </c>
      <c r="D178" s="65" t="s">
        <v>954</v>
      </c>
      <c r="E178" s="68">
        <v>4.2380000000000001E-2</v>
      </c>
      <c r="F178" s="70">
        <v>0.121920311</v>
      </c>
    </row>
    <row r="179" spans="2:6">
      <c r="B179" s="65">
        <v>128</v>
      </c>
      <c r="C179" s="65" t="s">
        <v>955</v>
      </c>
      <c r="D179" s="65" t="s">
        <v>956</v>
      </c>
      <c r="E179" s="68">
        <v>0.1202</v>
      </c>
      <c r="F179" s="70">
        <v>0.120184343</v>
      </c>
    </row>
    <row r="180" spans="2:6">
      <c r="B180" s="65">
        <v>129</v>
      </c>
      <c r="C180" s="65" t="s">
        <v>957</v>
      </c>
      <c r="D180" s="65" t="s">
        <v>958</v>
      </c>
      <c r="E180" s="68">
        <v>1.236E-4</v>
      </c>
      <c r="F180" s="70">
        <v>0.11883542499999999</v>
      </c>
    </row>
    <row r="181" spans="2:6">
      <c r="B181" s="65">
        <v>130</v>
      </c>
      <c r="C181" s="65" t="s">
        <v>959</v>
      </c>
      <c r="D181" s="65" t="s">
        <v>960</v>
      </c>
      <c r="E181" s="68">
        <v>5.6680000000000001E-2</v>
      </c>
      <c r="F181" s="70">
        <v>0.11849712699999999</v>
      </c>
    </row>
    <row r="182" spans="2:6">
      <c r="B182" s="65">
        <v>131</v>
      </c>
      <c r="C182" s="65" t="s">
        <v>961</v>
      </c>
      <c r="D182" s="65" t="s">
        <v>962</v>
      </c>
      <c r="E182" s="68">
        <v>6.2680000000000001E-3</v>
      </c>
      <c r="F182" s="70">
        <v>0.11766072499999999</v>
      </c>
    </row>
    <row r="183" spans="2:6">
      <c r="B183" s="65">
        <v>132</v>
      </c>
      <c r="C183" s="65" t="s">
        <v>963</v>
      </c>
      <c r="D183" s="65" t="s">
        <v>964</v>
      </c>
      <c r="E183" s="68">
        <v>0.24179999999999999</v>
      </c>
      <c r="F183" s="70">
        <v>0.117367633</v>
      </c>
    </row>
    <row r="184" spans="2:6">
      <c r="B184" s="65">
        <v>133</v>
      </c>
      <c r="C184" s="65" t="s">
        <v>965</v>
      </c>
      <c r="D184" s="65" t="s">
        <v>966</v>
      </c>
      <c r="E184" s="68">
        <v>0.41560000000000002</v>
      </c>
      <c r="F184" s="70">
        <v>0.115746405</v>
      </c>
    </row>
    <row r="185" spans="2:6">
      <c r="B185" s="65">
        <v>134</v>
      </c>
      <c r="C185" s="65" t="s">
        <v>967</v>
      </c>
      <c r="D185" s="65" t="s">
        <v>967</v>
      </c>
      <c r="E185" s="68">
        <v>0.38019999999999998</v>
      </c>
      <c r="F185" s="70">
        <v>0.113343336</v>
      </c>
    </row>
    <row r="186" spans="2:6">
      <c r="B186" s="65">
        <v>135</v>
      </c>
      <c r="C186" s="65" t="s">
        <v>968</v>
      </c>
      <c r="D186" s="65" t="s">
        <v>969</v>
      </c>
      <c r="E186" s="68">
        <v>0.1842</v>
      </c>
      <c r="F186" s="70">
        <v>0.11296250200000001</v>
      </c>
    </row>
    <row r="187" spans="2:6">
      <c r="B187" s="65">
        <v>136</v>
      </c>
      <c r="C187" s="65" t="s">
        <v>970</v>
      </c>
      <c r="D187" s="65" t="s">
        <v>971</v>
      </c>
      <c r="E187" s="68">
        <v>0.1961</v>
      </c>
      <c r="F187" s="70">
        <v>0.11127245700000001</v>
      </c>
    </row>
    <row r="188" spans="2:6">
      <c r="B188" s="65">
        <v>137</v>
      </c>
      <c r="C188" s="65" t="s">
        <v>972</v>
      </c>
      <c r="D188" s="65" t="s">
        <v>973</v>
      </c>
      <c r="E188" s="68">
        <v>0.1706</v>
      </c>
      <c r="F188" s="70">
        <v>0.111130327</v>
      </c>
    </row>
    <row r="189" spans="2:6">
      <c r="B189" s="65">
        <v>138</v>
      </c>
      <c r="C189" s="65" t="s">
        <v>974</v>
      </c>
      <c r="D189" s="65" t="s">
        <v>974</v>
      </c>
      <c r="E189" s="68">
        <v>0.1053</v>
      </c>
      <c r="F189" s="70">
        <v>0.11037901</v>
      </c>
    </row>
    <row r="190" spans="2:6">
      <c r="B190" s="65">
        <v>139</v>
      </c>
      <c r="C190" s="65" t="s">
        <v>975</v>
      </c>
      <c r="D190" s="65" t="s">
        <v>976</v>
      </c>
      <c r="E190" s="68">
        <v>22756.99</v>
      </c>
      <c r="F190" s="70">
        <v>0.10977622400000001</v>
      </c>
    </row>
    <row r="191" spans="2:6">
      <c r="B191" s="65">
        <v>140</v>
      </c>
      <c r="C191" s="65" t="s">
        <v>977</v>
      </c>
      <c r="D191" s="65" t="s">
        <v>978</v>
      </c>
      <c r="E191" s="68">
        <v>6.71</v>
      </c>
      <c r="F191" s="70">
        <v>0.10873124200000001</v>
      </c>
    </row>
    <row r="192" spans="2:6">
      <c r="B192" s="65">
        <v>141</v>
      </c>
      <c r="C192" s="65" t="s">
        <v>979</v>
      </c>
      <c r="D192" s="65" t="s">
        <v>980</v>
      </c>
      <c r="E192" s="68">
        <v>0.35610000000000003</v>
      </c>
      <c r="F192" s="70">
        <v>0.108054727</v>
      </c>
    </row>
    <row r="193" spans="2:6">
      <c r="B193" s="65">
        <v>142</v>
      </c>
      <c r="C193" s="65" t="s">
        <v>981</v>
      </c>
      <c r="D193" s="65" t="s">
        <v>982</v>
      </c>
      <c r="E193" s="68">
        <v>0.41720000000000002</v>
      </c>
      <c r="F193" s="70">
        <v>0.10783683099999999</v>
      </c>
    </row>
    <row r="194" spans="2:6">
      <c r="B194" s="65">
        <v>143</v>
      </c>
      <c r="C194" s="65" t="s">
        <v>983</v>
      </c>
      <c r="D194" s="65" t="s">
        <v>984</v>
      </c>
      <c r="E194" s="68">
        <v>0.2636</v>
      </c>
      <c r="F194" s="70">
        <v>0.10767146</v>
      </c>
    </row>
    <row r="195" spans="2:6">
      <c r="B195" s="65">
        <v>144</v>
      </c>
      <c r="C195" s="65" t="s">
        <v>985</v>
      </c>
      <c r="D195" s="65" t="s">
        <v>986</v>
      </c>
      <c r="E195" s="68">
        <v>1.52</v>
      </c>
      <c r="F195" s="70">
        <v>0.10756921899999999</v>
      </c>
    </row>
    <row r="196" spans="2:6">
      <c r="B196" s="65">
        <v>145</v>
      </c>
      <c r="C196" s="65" t="s">
        <v>987</v>
      </c>
      <c r="D196" s="65" t="s">
        <v>988</v>
      </c>
      <c r="E196" s="68">
        <v>1.0839999999999999E-3</v>
      </c>
      <c r="F196" s="70">
        <v>0.107357832</v>
      </c>
    </row>
    <row r="197" spans="2:6">
      <c r="B197" s="65">
        <v>146</v>
      </c>
      <c r="C197" s="65" t="s">
        <v>989</v>
      </c>
      <c r="D197" s="65" t="s">
        <v>990</v>
      </c>
      <c r="E197" s="68">
        <v>3.0849999999999999E-2</v>
      </c>
      <c r="F197" s="70">
        <v>0.107066024</v>
      </c>
    </row>
    <row r="198" spans="2:6">
      <c r="B198" s="65">
        <v>147</v>
      </c>
      <c r="C198" s="65" t="s">
        <v>991</v>
      </c>
      <c r="D198" s="65" t="s">
        <v>992</v>
      </c>
      <c r="E198" s="68">
        <v>0.1072</v>
      </c>
      <c r="F198" s="70">
        <v>0.107044131</v>
      </c>
    </row>
    <row r="199" spans="2:6">
      <c r="B199" s="65">
        <v>148</v>
      </c>
      <c r="C199" s="65" t="s">
        <v>52</v>
      </c>
      <c r="D199" s="65" t="s">
        <v>993</v>
      </c>
      <c r="E199" s="68">
        <v>8.201E-2</v>
      </c>
      <c r="F199" s="70">
        <v>0.103903352</v>
      </c>
    </row>
    <row r="200" spans="2:6">
      <c r="B200" s="65">
        <v>149</v>
      </c>
      <c r="C200" s="65" t="s">
        <v>994</v>
      </c>
      <c r="D200" s="65" t="s">
        <v>995</v>
      </c>
      <c r="E200" s="68">
        <v>1.077E-3</v>
      </c>
      <c r="F200" s="70">
        <v>0.103753708</v>
      </c>
    </row>
    <row r="201" spans="2:6">
      <c r="B201" s="65">
        <v>150</v>
      </c>
      <c r="C201" s="65" t="s">
        <v>996</v>
      </c>
      <c r="D201" s="65" t="s">
        <v>997</v>
      </c>
      <c r="E201" s="68">
        <v>0.84650000000000003</v>
      </c>
      <c r="F201" s="70">
        <v>0.103631457</v>
      </c>
    </row>
    <row r="202" spans="2:6">
      <c r="B202" s="65">
        <v>151</v>
      </c>
      <c r="C202" s="65" t="s">
        <v>998</v>
      </c>
      <c r="D202" s="65" t="s">
        <v>338</v>
      </c>
      <c r="E202" s="68">
        <v>1.665E-3</v>
      </c>
      <c r="F202" s="70">
        <v>0.102642196</v>
      </c>
    </row>
    <row r="203" spans="2:6">
      <c r="B203" s="65">
        <v>152</v>
      </c>
      <c r="C203" s="65" t="s">
        <v>999</v>
      </c>
      <c r="D203" s="65" t="s">
        <v>1000</v>
      </c>
      <c r="E203" s="68">
        <v>1</v>
      </c>
      <c r="F203" s="70">
        <v>0.10247070899999999</v>
      </c>
    </row>
    <row r="204" spans="2:6">
      <c r="B204" s="65">
        <v>153</v>
      </c>
      <c r="C204" s="65" t="s">
        <v>1001</v>
      </c>
      <c r="D204" s="65" t="s">
        <v>1002</v>
      </c>
      <c r="E204" s="68">
        <v>8.3800000000000008</v>
      </c>
      <c r="F204" s="70">
        <v>0.10230676900000001</v>
      </c>
    </row>
    <row r="205" spans="2:6">
      <c r="B205" s="65">
        <v>154</v>
      </c>
      <c r="C205" s="65" t="s">
        <v>1003</v>
      </c>
      <c r="D205" s="65" t="s">
        <v>1004</v>
      </c>
      <c r="E205" s="68">
        <v>2.2179999999999999E-3</v>
      </c>
      <c r="F205" s="70">
        <v>0.1012083</v>
      </c>
    </row>
    <row r="206" spans="2:6">
      <c r="B206" s="65">
        <v>155</v>
      </c>
      <c r="C206" s="65" t="s">
        <v>1005</v>
      </c>
      <c r="D206" s="65" t="s">
        <v>1006</v>
      </c>
      <c r="E206" s="68">
        <v>4.2300000000000004</v>
      </c>
      <c r="F206" s="70">
        <v>0.10117152</v>
      </c>
    </row>
    <row r="207" spans="2:6">
      <c r="B207" s="65">
        <v>156</v>
      </c>
      <c r="C207" s="65" t="s">
        <v>1007</v>
      </c>
      <c r="D207" s="65" t="s">
        <v>1007</v>
      </c>
      <c r="E207" s="68">
        <v>1.79</v>
      </c>
      <c r="F207" s="70">
        <v>0.101086226</v>
      </c>
    </row>
    <row r="208" spans="2:6">
      <c r="B208" s="65">
        <v>157</v>
      </c>
      <c r="C208" s="65" t="s">
        <v>1008</v>
      </c>
      <c r="D208" s="65" t="s">
        <v>1009</v>
      </c>
      <c r="E208" s="68">
        <v>0.26200000000000001</v>
      </c>
      <c r="F208" s="70">
        <v>0.100043591</v>
      </c>
    </row>
    <row r="209" spans="2:21">
      <c r="B209" s="65">
        <v>201</v>
      </c>
      <c r="C209" s="65" t="s">
        <v>1010</v>
      </c>
      <c r="D209" s="65" t="s">
        <v>1010</v>
      </c>
      <c r="E209" s="68">
        <v>4.2840000000000003E-2</v>
      </c>
      <c r="F209" s="70"/>
      <c r="G209" s="53"/>
      <c r="H209" s="53"/>
      <c r="I209" s="53"/>
      <c r="J209" s="53"/>
    </row>
    <row r="212" spans="2:21" s="3" customFormat="1">
      <c r="C212" s="12" t="s">
        <v>1011</v>
      </c>
    </row>
    <row r="213" spans="2:21">
      <c r="C213" s="79" t="s">
        <v>36</v>
      </c>
      <c r="D213" s="79" t="s">
        <v>1012</v>
      </c>
      <c r="E213" s="80" t="s">
        <v>1013</v>
      </c>
      <c r="F213" s="80" t="s">
        <v>1014</v>
      </c>
      <c r="G213" s="79" t="s">
        <v>1015</v>
      </c>
      <c r="H213" s="79" t="s">
        <v>158</v>
      </c>
      <c r="I213" s="79" t="s">
        <v>1016</v>
      </c>
    </row>
    <row r="214" spans="2:21">
      <c r="C214" s="79" t="s">
        <v>1017</v>
      </c>
      <c r="D214" s="79" t="s">
        <v>1018</v>
      </c>
      <c r="E214" s="80">
        <v>21</v>
      </c>
      <c r="F214" s="82">
        <v>41944</v>
      </c>
      <c r="G214" s="78"/>
      <c r="H214" s="79">
        <v>2014</v>
      </c>
      <c r="I214" s="79" t="s">
        <v>1019</v>
      </c>
    </row>
    <row r="215" spans="2:21">
      <c r="C215" s="79" t="s">
        <v>1017</v>
      </c>
      <c r="D215" s="79" t="s">
        <v>1020</v>
      </c>
      <c r="E215" s="80">
        <v>55</v>
      </c>
      <c r="F215" s="82">
        <v>42401</v>
      </c>
      <c r="G215" s="78"/>
      <c r="H215" s="78"/>
      <c r="I215" s="78"/>
    </row>
    <row r="216" spans="2:21">
      <c r="C216" s="79" t="s">
        <v>1017</v>
      </c>
      <c r="D216" s="79" t="s">
        <v>1021</v>
      </c>
      <c r="E216" s="80">
        <v>210</v>
      </c>
      <c r="F216" s="82">
        <v>44409</v>
      </c>
      <c r="G216" s="78"/>
      <c r="H216" s="78"/>
      <c r="I216" s="78"/>
    </row>
    <row r="217" spans="2:21">
      <c r="C217" s="79" t="s">
        <v>1022</v>
      </c>
      <c r="D217" s="79" t="s">
        <v>1018</v>
      </c>
      <c r="E217" s="80">
        <v>12.7</v>
      </c>
      <c r="F217" s="81">
        <v>44739</v>
      </c>
      <c r="G217" s="79" t="s">
        <v>1023</v>
      </c>
      <c r="H217" s="78"/>
      <c r="I217" s="78"/>
    </row>
    <row r="218" spans="2:21">
      <c r="C218" s="79" t="s">
        <v>1024</v>
      </c>
      <c r="D218" s="78"/>
      <c r="E218" s="78"/>
      <c r="F218" s="78"/>
      <c r="G218" s="78"/>
      <c r="H218" s="78"/>
      <c r="I218" s="78"/>
    </row>
    <row r="219" spans="2:21">
      <c r="C219" s="79" t="s">
        <v>1025</v>
      </c>
      <c r="D219" s="78"/>
      <c r="E219" s="78"/>
      <c r="F219" s="78"/>
      <c r="G219" s="78"/>
      <c r="H219" s="78"/>
      <c r="I219" s="79" t="s">
        <v>1026</v>
      </c>
    </row>
    <row r="222" spans="2:21" s="12" customFormat="1">
      <c r="C222" s="12" t="s">
        <v>1027</v>
      </c>
    </row>
    <row r="223" spans="2:21" s="3" customFormat="1">
      <c r="C223" s="39" t="s">
        <v>36</v>
      </c>
      <c r="D223" s="39" t="s">
        <v>1012</v>
      </c>
      <c r="E223" s="39" t="s">
        <v>1014</v>
      </c>
      <c r="F223" s="39" t="s">
        <v>1028</v>
      </c>
      <c r="G223" s="39" t="s">
        <v>1029</v>
      </c>
      <c r="H223" s="39" t="s">
        <v>1030</v>
      </c>
      <c r="J223" s="39" t="s">
        <v>1031</v>
      </c>
      <c r="K223" s="39" t="s">
        <v>1032</v>
      </c>
      <c r="L223" s="39" t="s">
        <v>1033</v>
      </c>
      <c r="M223" s="39" t="s">
        <v>1034</v>
      </c>
      <c r="N223" s="39" t="s">
        <v>1035</v>
      </c>
      <c r="O223" s="39" t="s">
        <v>1036</v>
      </c>
      <c r="P223" s="39" t="s">
        <v>1037</v>
      </c>
      <c r="Q223" s="39" t="s">
        <v>1038</v>
      </c>
      <c r="R223" s="39" t="s">
        <v>1039</v>
      </c>
      <c r="S223" s="39" t="s">
        <v>1040</v>
      </c>
      <c r="U223" s="39" t="s">
        <v>1041</v>
      </c>
    </row>
    <row r="224" spans="2:21">
      <c r="C224" s="84" t="s">
        <v>850</v>
      </c>
      <c r="D224" s="84" t="s">
        <v>1042</v>
      </c>
      <c r="E224" s="85">
        <v>44677</v>
      </c>
      <c r="F224" s="84" t="s">
        <v>1043</v>
      </c>
      <c r="G224" s="83"/>
      <c r="H224" s="84" t="s">
        <v>1030</v>
      </c>
      <c r="I224" s="83"/>
      <c r="J224" s="84" t="s">
        <v>1044</v>
      </c>
      <c r="K224" s="83"/>
      <c r="L224" s="83"/>
      <c r="M224" s="83"/>
      <c r="N224" s="83"/>
      <c r="O224" s="83"/>
      <c r="P224" s="83"/>
      <c r="Q224" s="83"/>
      <c r="R224" s="83"/>
      <c r="S224" s="83"/>
      <c r="T224" s="83"/>
      <c r="U224" s="83"/>
    </row>
    <row r="225" spans="3:21">
      <c r="C225" s="84" t="s">
        <v>850</v>
      </c>
      <c r="D225" s="84" t="s">
        <v>1045</v>
      </c>
      <c r="E225" s="85">
        <v>44232</v>
      </c>
      <c r="F225" s="84" t="s">
        <v>1046</v>
      </c>
      <c r="G225" s="83"/>
      <c r="H225" s="83"/>
      <c r="I225" s="83"/>
      <c r="J225" s="84" t="s">
        <v>1044</v>
      </c>
      <c r="K225" s="83"/>
      <c r="L225" s="83"/>
      <c r="M225" s="83"/>
      <c r="N225" s="83"/>
      <c r="O225" s="83"/>
      <c r="P225" s="83"/>
      <c r="Q225" s="83"/>
      <c r="R225" s="83"/>
      <c r="S225" s="83"/>
      <c r="T225" s="83"/>
      <c r="U225" s="83"/>
    </row>
    <row r="226" spans="3:21">
      <c r="C226" s="84" t="s">
        <v>1047</v>
      </c>
      <c r="D226" s="84" t="s">
        <v>1048</v>
      </c>
      <c r="E226" s="85">
        <v>44167</v>
      </c>
      <c r="F226" s="84" t="s">
        <v>1049</v>
      </c>
      <c r="G226" s="83"/>
      <c r="H226" s="83"/>
      <c r="I226" s="83"/>
      <c r="J226" s="84" t="s">
        <v>1044</v>
      </c>
      <c r="K226" s="83"/>
      <c r="L226" s="83"/>
      <c r="M226" s="83"/>
      <c r="N226" s="83"/>
      <c r="O226" s="83"/>
      <c r="P226" s="83"/>
      <c r="Q226" s="83"/>
      <c r="R226" s="83"/>
      <c r="S226" s="83"/>
      <c r="T226" s="83"/>
      <c r="U226" s="83"/>
    </row>
    <row r="227" spans="3:21">
      <c r="C227" s="84" t="s">
        <v>1047</v>
      </c>
      <c r="D227" s="84" t="s">
        <v>1050</v>
      </c>
      <c r="E227" s="85">
        <v>44054</v>
      </c>
      <c r="F227" s="84" t="s">
        <v>1051</v>
      </c>
      <c r="G227" s="83"/>
      <c r="H227" s="83"/>
      <c r="I227" s="83"/>
      <c r="J227" s="83"/>
      <c r="K227" s="83"/>
      <c r="L227" s="83"/>
      <c r="M227" s="83"/>
      <c r="N227" s="83"/>
      <c r="O227" s="83"/>
      <c r="P227" s="83"/>
      <c r="Q227" s="84" t="s">
        <v>1038</v>
      </c>
      <c r="R227" s="83"/>
      <c r="S227" s="83"/>
      <c r="T227" s="83"/>
      <c r="U227" s="83"/>
    </row>
    <row r="228" spans="3:21">
      <c r="C228" s="84" t="s">
        <v>1052</v>
      </c>
      <c r="D228" s="84" t="s">
        <v>1053</v>
      </c>
      <c r="E228" s="83"/>
      <c r="F228" s="83"/>
      <c r="G228" s="84" t="s">
        <v>1029</v>
      </c>
      <c r="H228" s="83"/>
      <c r="I228" s="83"/>
      <c r="J228" s="83"/>
      <c r="K228" s="83"/>
      <c r="L228" s="83"/>
      <c r="M228" s="83"/>
      <c r="N228" s="83"/>
      <c r="O228" s="83"/>
      <c r="P228" s="83"/>
      <c r="Q228" s="83"/>
      <c r="R228" s="83"/>
      <c r="S228" s="84" t="s">
        <v>1040</v>
      </c>
      <c r="T228" s="83"/>
      <c r="U228" s="83"/>
    </row>
    <row r="229" spans="3:21">
      <c r="C229" s="84" t="s">
        <v>1054</v>
      </c>
      <c r="D229" s="84" t="s">
        <v>1055</v>
      </c>
      <c r="E229" s="85">
        <v>42257</v>
      </c>
      <c r="F229" s="84" t="s">
        <v>1056</v>
      </c>
      <c r="G229" s="83"/>
      <c r="H229" s="83"/>
      <c r="I229" s="83"/>
      <c r="J229" s="84" t="s">
        <v>1044</v>
      </c>
      <c r="K229" s="83"/>
      <c r="L229" s="83"/>
      <c r="M229" s="83"/>
      <c r="N229" s="83"/>
      <c r="O229" s="83"/>
      <c r="P229" s="83"/>
      <c r="Q229" s="83"/>
      <c r="R229" s="83"/>
      <c r="S229" s="83"/>
      <c r="T229" s="83"/>
      <c r="U229" s="83"/>
    </row>
    <row r="230" spans="3:21">
      <c r="C230" s="84" t="s">
        <v>1057</v>
      </c>
      <c r="D230" s="84" t="s">
        <v>1058</v>
      </c>
      <c r="E230" s="85">
        <v>44070</v>
      </c>
      <c r="F230" s="84" t="s">
        <v>1059</v>
      </c>
      <c r="G230" s="83"/>
      <c r="H230" s="83"/>
      <c r="I230" s="83"/>
      <c r="J230" s="84" t="s">
        <v>1044</v>
      </c>
      <c r="K230" s="83"/>
      <c r="L230" s="83"/>
      <c r="M230" s="83"/>
      <c r="N230" s="83"/>
      <c r="O230" s="83"/>
      <c r="P230" s="83"/>
      <c r="Q230" s="83"/>
      <c r="R230" s="83"/>
      <c r="S230" s="83"/>
      <c r="T230" s="83"/>
      <c r="U230" s="84" t="s">
        <v>1041</v>
      </c>
    </row>
    <row r="231" spans="3:21">
      <c r="C231" s="84" t="s">
        <v>1057</v>
      </c>
      <c r="D231" s="84" t="s">
        <v>1060</v>
      </c>
      <c r="E231" s="85">
        <v>43917</v>
      </c>
      <c r="F231" s="84" t="s">
        <v>1061</v>
      </c>
      <c r="G231" s="83"/>
      <c r="H231" s="83"/>
      <c r="I231" s="83"/>
      <c r="J231" s="83"/>
      <c r="K231" s="83"/>
      <c r="L231" s="83"/>
      <c r="M231" s="83"/>
      <c r="N231" s="83"/>
      <c r="O231" s="83"/>
      <c r="P231" s="83"/>
      <c r="Q231" s="83"/>
      <c r="R231" s="83"/>
      <c r="S231" s="83"/>
      <c r="T231" s="83"/>
      <c r="U231" s="84" t="s">
        <v>1041</v>
      </c>
    </row>
    <row r="232" spans="3:21">
      <c r="C232" s="84" t="s">
        <v>1062</v>
      </c>
      <c r="D232" s="84" t="s">
        <v>1063</v>
      </c>
      <c r="E232" s="85">
        <v>44676</v>
      </c>
      <c r="F232" s="84" t="s">
        <v>1064</v>
      </c>
      <c r="G232" s="83"/>
      <c r="H232" s="83"/>
      <c r="I232" s="83"/>
      <c r="J232" s="83"/>
      <c r="K232" s="83"/>
      <c r="L232" s="83"/>
      <c r="M232" s="83"/>
      <c r="N232" s="83"/>
      <c r="O232" s="83"/>
      <c r="P232" s="83"/>
      <c r="Q232" s="84" t="s">
        <v>1038</v>
      </c>
      <c r="R232" s="83"/>
      <c r="S232" s="83"/>
      <c r="T232" s="83"/>
      <c r="U232" s="83"/>
    </row>
    <row r="233" spans="3:21">
      <c r="C233" s="84" t="s">
        <v>1065</v>
      </c>
      <c r="D233" s="84" t="s">
        <v>1066</v>
      </c>
      <c r="E233" s="85">
        <v>44511</v>
      </c>
      <c r="F233" s="84" t="s">
        <v>1067</v>
      </c>
      <c r="G233" s="83"/>
      <c r="H233" s="83"/>
      <c r="I233" s="83"/>
      <c r="J233" s="83"/>
      <c r="K233" s="83"/>
      <c r="L233" s="83"/>
      <c r="M233" s="83"/>
      <c r="N233" s="83"/>
      <c r="O233" s="83"/>
      <c r="P233" s="83"/>
      <c r="Q233" s="83"/>
      <c r="R233" s="83"/>
      <c r="S233" s="83"/>
      <c r="T233" s="83"/>
      <c r="U233" s="84" t="s">
        <v>1041</v>
      </c>
    </row>
    <row r="234" spans="3:21">
      <c r="C234" s="84" t="s">
        <v>1065</v>
      </c>
      <c r="D234" s="84" t="s">
        <v>1068</v>
      </c>
      <c r="E234" s="85">
        <v>43241</v>
      </c>
      <c r="F234" s="84" t="s">
        <v>1069</v>
      </c>
      <c r="G234" s="83"/>
      <c r="H234" s="83"/>
      <c r="I234" s="83"/>
      <c r="J234" s="83"/>
      <c r="K234" s="83"/>
      <c r="L234" s="83"/>
      <c r="M234" s="83"/>
      <c r="N234" s="83"/>
      <c r="O234" s="83"/>
      <c r="P234" s="83"/>
      <c r="Q234" s="83"/>
      <c r="R234" s="83"/>
      <c r="S234" s="83"/>
      <c r="T234" s="83"/>
      <c r="U234" s="84" t="s">
        <v>1041</v>
      </c>
    </row>
    <row r="235" spans="3:21">
      <c r="C235" s="84" t="s">
        <v>1070</v>
      </c>
      <c r="D235" s="84" t="s">
        <v>1071</v>
      </c>
      <c r="E235" s="85">
        <v>44496</v>
      </c>
      <c r="F235" s="84" t="s">
        <v>1072</v>
      </c>
      <c r="G235" s="83"/>
      <c r="H235" s="83"/>
      <c r="I235" s="83"/>
      <c r="J235" s="83"/>
      <c r="K235" s="83"/>
      <c r="L235" s="83"/>
      <c r="M235" s="83"/>
      <c r="N235" s="83"/>
      <c r="O235" s="83"/>
      <c r="P235" s="83"/>
      <c r="Q235" s="83"/>
      <c r="R235" s="84" t="s">
        <v>1039</v>
      </c>
      <c r="S235" s="83"/>
      <c r="T235" s="83"/>
      <c r="U235" s="83"/>
    </row>
    <row r="236" spans="3:21">
      <c r="C236" s="84" t="s">
        <v>1073</v>
      </c>
      <c r="D236" s="84" t="s">
        <v>1074</v>
      </c>
      <c r="E236" s="85">
        <v>44600</v>
      </c>
      <c r="F236" s="84" t="s">
        <v>1075</v>
      </c>
      <c r="G236" s="83"/>
      <c r="H236" s="83"/>
      <c r="I236" s="83"/>
      <c r="J236" s="84" t="s">
        <v>1044</v>
      </c>
      <c r="K236" s="83"/>
      <c r="L236" s="83"/>
      <c r="M236" s="83"/>
      <c r="N236" s="83"/>
      <c r="O236" s="83"/>
      <c r="P236" s="83"/>
      <c r="Q236" s="83"/>
      <c r="R236" s="83"/>
      <c r="S236" s="83"/>
      <c r="T236" s="83"/>
      <c r="U236" s="83"/>
    </row>
    <row r="237" spans="3:21">
      <c r="C237" s="84" t="s">
        <v>1073</v>
      </c>
      <c r="D237" s="84" t="s">
        <v>1074</v>
      </c>
      <c r="E237" s="85">
        <v>44497</v>
      </c>
      <c r="F237" s="84" t="s">
        <v>1076</v>
      </c>
      <c r="G237" s="83"/>
      <c r="H237" s="83"/>
      <c r="I237" s="83"/>
      <c r="J237" s="84" t="s">
        <v>1044</v>
      </c>
      <c r="K237" s="83"/>
      <c r="L237" s="83"/>
      <c r="M237" s="83"/>
      <c r="N237" s="83"/>
      <c r="O237" s="83"/>
      <c r="P237" s="83"/>
      <c r="Q237" s="83"/>
      <c r="R237" s="83"/>
      <c r="S237" s="83"/>
      <c r="T237" s="83"/>
      <c r="U237" s="83"/>
    </row>
    <row r="238" spans="3:21">
      <c r="C238" s="84" t="s">
        <v>1073</v>
      </c>
      <c r="D238" s="84" t="s">
        <v>1077</v>
      </c>
      <c r="E238" s="85">
        <v>44314</v>
      </c>
      <c r="F238" s="84" t="s">
        <v>1078</v>
      </c>
      <c r="G238" s="83"/>
      <c r="H238" s="83"/>
      <c r="I238" s="83"/>
      <c r="J238" s="84" t="s">
        <v>1044</v>
      </c>
      <c r="K238" s="83"/>
      <c r="L238" s="83"/>
      <c r="M238" s="83"/>
      <c r="N238" s="83"/>
      <c r="O238" s="83"/>
      <c r="P238" s="83"/>
      <c r="Q238" s="83"/>
      <c r="R238" s="83"/>
      <c r="S238" s="83"/>
      <c r="T238" s="83"/>
      <c r="U238" s="83"/>
    </row>
    <row r="239" spans="3:21">
      <c r="C239" s="84" t="s">
        <v>1073</v>
      </c>
      <c r="D239" s="84" t="s">
        <v>1079</v>
      </c>
      <c r="E239" s="85">
        <v>43816</v>
      </c>
      <c r="F239" s="84" t="s">
        <v>1046</v>
      </c>
      <c r="G239" s="83"/>
      <c r="H239" s="83"/>
      <c r="I239" s="83"/>
      <c r="J239" s="84" t="s">
        <v>1044</v>
      </c>
      <c r="K239" s="83"/>
      <c r="L239" s="83"/>
      <c r="M239" s="83"/>
      <c r="N239" s="83"/>
      <c r="O239" s="83"/>
      <c r="P239" s="83"/>
      <c r="Q239" s="83"/>
      <c r="R239" s="83"/>
      <c r="S239" s="83"/>
      <c r="T239" s="83"/>
      <c r="U239" s="83"/>
    </row>
    <row r="240" spans="3:21">
      <c r="C240" s="84" t="s">
        <v>1080</v>
      </c>
      <c r="D240" s="84" t="s">
        <v>1081</v>
      </c>
      <c r="E240" s="85">
        <v>44306</v>
      </c>
      <c r="F240" s="84" t="s">
        <v>1082</v>
      </c>
      <c r="G240" s="83"/>
      <c r="H240" s="83"/>
      <c r="I240" s="83"/>
      <c r="J240" s="83"/>
      <c r="K240" s="83"/>
      <c r="L240" s="83"/>
      <c r="M240" s="83"/>
      <c r="N240" s="83"/>
      <c r="O240" s="83"/>
      <c r="P240" s="83"/>
      <c r="Q240" s="83"/>
      <c r="R240" s="83"/>
      <c r="S240" s="83"/>
      <c r="T240" s="83"/>
      <c r="U240" s="84" t="s">
        <v>1041</v>
      </c>
    </row>
    <row r="241" spans="3:21">
      <c r="C241" s="84" t="s">
        <v>1083</v>
      </c>
      <c r="D241" s="84" t="s">
        <v>1084</v>
      </c>
      <c r="E241" s="85">
        <v>44349</v>
      </c>
      <c r="F241" s="84" t="s">
        <v>1069</v>
      </c>
      <c r="G241" s="83"/>
      <c r="H241" s="83"/>
      <c r="I241" s="83"/>
      <c r="J241" s="83"/>
      <c r="K241" s="83"/>
      <c r="L241" s="83"/>
      <c r="M241" s="83"/>
      <c r="N241" s="83"/>
      <c r="O241" s="83"/>
      <c r="P241" s="83"/>
      <c r="Q241" s="84" t="s">
        <v>1038</v>
      </c>
      <c r="R241" s="83"/>
      <c r="S241" s="83"/>
      <c r="T241" s="83"/>
      <c r="U241" s="83"/>
    </row>
    <row r="242" spans="3:21">
      <c r="C242" s="84" t="s">
        <v>1085</v>
      </c>
      <c r="D242" s="84" t="s">
        <v>1086</v>
      </c>
      <c r="E242" s="85">
        <v>43525</v>
      </c>
      <c r="F242" s="84" t="s">
        <v>1064</v>
      </c>
      <c r="G242" s="83"/>
      <c r="H242" s="83"/>
      <c r="I242" s="83"/>
      <c r="J242" s="84" t="s">
        <v>1044</v>
      </c>
      <c r="K242" s="83"/>
      <c r="L242" s="83"/>
      <c r="M242" s="83"/>
      <c r="N242" s="83"/>
      <c r="O242" s="83"/>
      <c r="P242" s="83"/>
      <c r="Q242" s="83"/>
      <c r="R242" s="83"/>
      <c r="S242" s="83"/>
      <c r="T242" s="83"/>
      <c r="U242" s="83"/>
    </row>
    <row r="243" spans="3:21">
      <c r="C243" s="84" t="s">
        <v>1087</v>
      </c>
      <c r="D243" s="84" t="s">
        <v>1088</v>
      </c>
      <c r="E243" s="85">
        <v>44746</v>
      </c>
      <c r="F243" s="84" t="s">
        <v>1089</v>
      </c>
      <c r="G243" s="83"/>
      <c r="H243" s="84" t="s">
        <v>1030</v>
      </c>
      <c r="I243" s="83"/>
      <c r="J243" s="83"/>
      <c r="K243" s="83"/>
      <c r="L243" s="83"/>
      <c r="M243" s="83"/>
      <c r="N243" s="83"/>
      <c r="O243" s="83"/>
      <c r="P243" s="83"/>
      <c r="Q243" s="83"/>
      <c r="R243" s="83"/>
      <c r="S243" s="83"/>
      <c r="T243" s="83"/>
      <c r="U243" s="84" t="s">
        <v>1041</v>
      </c>
    </row>
    <row r="244" spans="3:21">
      <c r="C244" s="84" t="s">
        <v>1090</v>
      </c>
      <c r="D244" s="84" t="s">
        <v>1091</v>
      </c>
      <c r="E244" s="85">
        <v>43661</v>
      </c>
      <c r="F244" s="84" t="s">
        <v>1092</v>
      </c>
      <c r="G244" s="83"/>
      <c r="H244" s="83"/>
      <c r="I244" s="83"/>
      <c r="J244" s="83"/>
      <c r="K244" s="83"/>
      <c r="L244" s="83"/>
      <c r="M244" s="83"/>
      <c r="N244" s="83"/>
      <c r="O244" s="83"/>
      <c r="P244" s="83"/>
      <c r="Q244" s="83"/>
      <c r="R244" s="83"/>
      <c r="S244" s="83"/>
      <c r="T244" s="83"/>
      <c r="U244" s="84" t="s">
        <v>1041</v>
      </c>
    </row>
    <row r="245" spans="3:21">
      <c r="C245" s="84" t="s">
        <v>1093</v>
      </c>
      <c r="D245" s="84" t="s">
        <v>1094</v>
      </c>
      <c r="E245" s="85">
        <v>44613</v>
      </c>
      <c r="F245" s="84" t="s">
        <v>1075</v>
      </c>
      <c r="G245" s="83"/>
      <c r="H245" s="83"/>
      <c r="I245" s="83"/>
      <c r="J245" s="84" t="s">
        <v>1044</v>
      </c>
      <c r="K245" s="83"/>
      <c r="L245" s="83"/>
      <c r="M245" s="83"/>
      <c r="N245" s="83"/>
      <c r="O245" s="83"/>
      <c r="P245" s="83"/>
      <c r="Q245" s="83"/>
      <c r="R245" s="83"/>
      <c r="S245" s="83"/>
      <c r="T245" s="83"/>
      <c r="U245" s="83"/>
    </row>
    <row r="246" spans="3:21">
      <c r="C246" s="84" t="s">
        <v>1093</v>
      </c>
      <c r="D246" s="84" t="s">
        <v>1094</v>
      </c>
      <c r="E246" s="85">
        <v>44367</v>
      </c>
      <c r="F246" s="84" t="s">
        <v>1095</v>
      </c>
      <c r="G246" s="83"/>
      <c r="H246" s="83"/>
      <c r="I246" s="83"/>
      <c r="J246" s="84" t="s">
        <v>1044</v>
      </c>
      <c r="K246" s="83"/>
      <c r="L246" s="83"/>
      <c r="M246" s="83"/>
      <c r="N246" s="83"/>
      <c r="O246" s="83"/>
      <c r="P246" s="83"/>
      <c r="Q246" s="83"/>
      <c r="R246" s="83"/>
      <c r="S246" s="83"/>
      <c r="T246" s="83"/>
      <c r="U246" s="83"/>
    </row>
    <row r="247" spans="3:21">
      <c r="C247" s="84" t="s">
        <v>1093</v>
      </c>
      <c r="D247" s="84" t="s">
        <v>1096</v>
      </c>
      <c r="E247" s="85">
        <v>43875</v>
      </c>
      <c r="F247" s="84" t="s">
        <v>1082</v>
      </c>
      <c r="G247" s="83"/>
      <c r="H247" s="83"/>
      <c r="I247" s="83"/>
      <c r="J247" s="84" t="s">
        <v>1044</v>
      </c>
      <c r="K247" s="83"/>
      <c r="L247" s="83"/>
      <c r="M247" s="83"/>
      <c r="N247" s="83"/>
      <c r="O247" s="83"/>
      <c r="P247" s="83"/>
      <c r="Q247" s="84" t="s">
        <v>1038</v>
      </c>
      <c r="R247" s="84" t="s">
        <v>1039</v>
      </c>
      <c r="S247" s="83"/>
      <c r="T247" s="83"/>
      <c r="U247" s="84" t="s">
        <v>1041</v>
      </c>
    </row>
    <row r="248" spans="3:21">
      <c r="C248" s="84" t="s">
        <v>1097</v>
      </c>
      <c r="D248" s="84" t="s">
        <v>1098</v>
      </c>
      <c r="E248" s="85">
        <v>43444</v>
      </c>
      <c r="F248" s="84" t="s">
        <v>1099</v>
      </c>
      <c r="G248" s="83"/>
      <c r="H248" s="83"/>
      <c r="I248" s="83"/>
      <c r="J248" s="84" t="s">
        <v>1044</v>
      </c>
      <c r="K248" s="83"/>
      <c r="L248" s="83"/>
      <c r="M248" s="83"/>
      <c r="N248" s="83"/>
      <c r="O248" s="83"/>
      <c r="P248" s="83"/>
      <c r="Q248" s="83"/>
      <c r="R248" s="83"/>
      <c r="S248" s="83"/>
      <c r="T248" s="83"/>
      <c r="U248" s="83"/>
    </row>
    <row r="249" spans="3:21">
      <c r="C249" s="84" t="s">
        <v>1097</v>
      </c>
      <c r="D249" s="84" t="s">
        <v>1100</v>
      </c>
      <c r="E249" s="85">
        <v>43178</v>
      </c>
      <c r="F249" s="84" t="s">
        <v>1101</v>
      </c>
      <c r="G249" s="83"/>
      <c r="H249" s="83"/>
      <c r="I249" s="83"/>
      <c r="J249" s="84" t="s">
        <v>1044</v>
      </c>
      <c r="K249" s="83"/>
      <c r="L249" s="83"/>
      <c r="M249" s="83"/>
      <c r="N249" s="83"/>
      <c r="O249" s="83"/>
      <c r="P249" s="83"/>
      <c r="Q249" s="83"/>
      <c r="R249" s="83"/>
      <c r="S249" s="83"/>
      <c r="T249" s="83"/>
      <c r="U249" s="83"/>
    </row>
    <row r="250" spans="3:21">
      <c r="C250" s="84" t="s">
        <v>1102</v>
      </c>
      <c r="D250" s="84" t="s">
        <v>1103</v>
      </c>
      <c r="E250" s="85">
        <v>44272</v>
      </c>
      <c r="F250" s="84" t="s">
        <v>1104</v>
      </c>
      <c r="G250" s="83"/>
      <c r="H250" s="83"/>
      <c r="I250" s="83"/>
      <c r="J250" s="84" t="s">
        <v>1044</v>
      </c>
      <c r="K250" s="83"/>
      <c r="L250" s="83"/>
      <c r="M250" s="83"/>
      <c r="N250" s="83"/>
      <c r="O250" s="83"/>
      <c r="P250" s="83"/>
      <c r="Q250" s="84" t="s">
        <v>1038</v>
      </c>
      <c r="R250" s="83"/>
      <c r="S250" s="83"/>
      <c r="T250" s="83"/>
      <c r="U250" s="83"/>
    </row>
    <row r="251" spans="3:21">
      <c r="C251" s="84" t="s">
        <v>1105</v>
      </c>
      <c r="D251" s="84" t="s">
        <v>1106</v>
      </c>
      <c r="E251" s="85">
        <v>43488</v>
      </c>
      <c r="F251" s="84" t="s">
        <v>1107</v>
      </c>
      <c r="G251" s="83"/>
      <c r="H251" s="83"/>
      <c r="I251" s="83"/>
      <c r="J251" s="83"/>
      <c r="K251" s="83"/>
      <c r="L251" s="83"/>
      <c r="M251" s="83"/>
      <c r="N251" s="83"/>
      <c r="O251" s="83"/>
      <c r="P251" s="83"/>
      <c r="Q251" s="83"/>
      <c r="R251" s="83"/>
      <c r="S251" s="83"/>
      <c r="T251" s="83"/>
      <c r="U251" s="84" t="s">
        <v>1041</v>
      </c>
    </row>
    <row r="252" spans="3:21">
      <c r="C252" s="84" t="s">
        <v>1108</v>
      </c>
      <c r="D252" s="84" t="s">
        <v>1109</v>
      </c>
      <c r="E252" s="85">
        <v>44720</v>
      </c>
      <c r="F252" s="84" t="s">
        <v>1110</v>
      </c>
      <c r="G252" s="83"/>
      <c r="H252" s="83"/>
      <c r="I252" s="83"/>
      <c r="J252" s="84" t="s">
        <v>1044</v>
      </c>
      <c r="K252" s="83"/>
      <c r="L252" s="83"/>
      <c r="M252" s="83"/>
      <c r="N252" s="83"/>
      <c r="O252" s="83"/>
      <c r="P252" s="83"/>
      <c r="Q252" s="83"/>
      <c r="R252" s="83"/>
      <c r="S252" s="83"/>
      <c r="T252" s="83"/>
      <c r="U252" s="83"/>
    </row>
    <row r="253" spans="3:21">
      <c r="C253" s="84" t="s">
        <v>1108</v>
      </c>
      <c r="D253" s="84" t="s">
        <v>1109</v>
      </c>
      <c r="E253" s="85">
        <v>44580</v>
      </c>
      <c r="F253" s="84" t="s">
        <v>1111</v>
      </c>
      <c r="G253" s="83"/>
      <c r="H253" s="83"/>
      <c r="I253" s="83"/>
      <c r="J253" s="84" t="s">
        <v>1044</v>
      </c>
      <c r="K253" s="83"/>
      <c r="L253" s="83"/>
      <c r="M253" s="83"/>
      <c r="N253" s="83"/>
      <c r="O253" s="83"/>
      <c r="P253" s="83"/>
      <c r="Q253" s="84" t="s">
        <v>1038</v>
      </c>
      <c r="R253" s="83"/>
      <c r="S253" s="83"/>
      <c r="T253" s="83"/>
      <c r="U253" s="83"/>
    </row>
    <row r="254" spans="3:21">
      <c r="C254" s="84" t="s">
        <v>1112</v>
      </c>
      <c r="D254" s="84" t="s">
        <v>1113</v>
      </c>
      <c r="E254" s="85">
        <v>44645</v>
      </c>
      <c r="F254" s="84" t="s">
        <v>1064</v>
      </c>
      <c r="G254" s="83"/>
      <c r="H254" s="83"/>
      <c r="I254" s="83"/>
      <c r="J254" s="84" t="s">
        <v>1044</v>
      </c>
      <c r="K254" s="83"/>
      <c r="L254" s="83"/>
      <c r="M254" s="83"/>
      <c r="N254" s="83"/>
      <c r="O254" s="83"/>
      <c r="P254" s="83"/>
      <c r="Q254" s="83"/>
      <c r="R254" s="83"/>
      <c r="S254" s="83"/>
      <c r="T254" s="83"/>
      <c r="U254" s="83"/>
    </row>
    <row r="255" spans="3:21">
      <c r="C255" s="84" t="s">
        <v>1114</v>
      </c>
      <c r="D255" s="84" t="s">
        <v>1115</v>
      </c>
      <c r="E255" s="85">
        <v>43272</v>
      </c>
      <c r="F255" s="84" t="s">
        <v>1046</v>
      </c>
      <c r="G255" s="83"/>
      <c r="H255" s="83"/>
      <c r="I255" s="83"/>
      <c r="J255" s="84" t="s">
        <v>1044</v>
      </c>
      <c r="K255" s="83"/>
      <c r="L255" s="83"/>
      <c r="M255" s="83"/>
      <c r="N255" s="83"/>
      <c r="O255" s="83"/>
      <c r="P255" s="83"/>
      <c r="Q255" s="83"/>
      <c r="R255" s="83"/>
      <c r="S255" s="83"/>
      <c r="T255" s="83"/>
      <c r="U255" s="83"/>
    </row>
    <row r="256" spans="3:21">
      <c r="C256" s="84" t="s">
        <v>1116</v>
      </c>
      <c r="D256" s="84" t="s">
        <v>1117</v>
      </c>
      <c r="E256" s="85">
        <v>44517</v>
      </c>
      <c r="F256" s="84" t="s">
        <v>1118</v>
      </c>
      <c r="G256" s="83"/>
      <c r="H256" s="83"/>
      <c r="I256" s="83"/>
      <c r="J256" s="83"/>
      <c r="K256" s="83"/>
      <c r="L256" s="83"/>
      <c r="M256" s="83"/>
      <c r="N256" s="83"/>
      <c r="O256" s="83"/>
      <c r="P256" s="83"/>
      <c r="Q256" s="83"/>
      <c r="R256" s="83"/>
      <c r="S256" s="83"/>
      <c r="T256" s="83"/>
      <c r="U256" s="84" t="s">
        <v>1041</v>
      </c>
    </row>
    <row r="257" spans="3:21">
      <c r="C257" s="84" t="s">
        <v>1116</v>
      </c>
      <c r="D257" s="84" t="s">
        <v>1119</v>
      </c>
      <c r="E257" s="85">
        <v>44227</v>
      </c>
      <c r="F257" s="84" t="s">
        <v>1120</v>
      </c>
      <c r="G257" s="83"/>
      <c r="H257" s="83"/>
      <c r="I257" s="83"/>
      <c r="J257" s="83"/>
      <c r="K257" s="83"/>
      <c r="L257" s="83"/>
      <c r="M257" s="83"/>
      <c r="N257" s="83"/>
      <c r="O257" s="83"/>
      <c r="P257" s="83"/>
      <c r="Q257" s="83"/>
      <c r="R257" s="83"/>
      <c r="S257" s="83"/>
      <c r="T257" s="83"/>
      <c r="U257" s="84" t="s">
        <v>1041</v>
      </c>
    </row>
    <row r="258" spans="3:21">
      <c r="C258" s="84" t="s">
        <v>1121</v>
      </c>
      <c r="D258" s="84" t="s">
        <v>1122</v>
      </c>
      <c r="E258" s="85">
        <v>44623</v>
      </c>
      <c r="F258" s="84" t="s">
        <v>1069</v>
      </c>
      <c r="G258" s="83"/>
      <c r="H258" s="83"/>
      <c r="I258" s="83"/>
      <c r="J258" s="83"/>
      <c r="K258" s="83"/>
      <c r="L258" s="83"/>
      <c r="M258" s="83"/>
      <c r="N258" s="83"/>
      <c r="O258" s="83"/>
      <c r="P258" s="83"/>
      <c r="Q258" s="84" t="s">
        <v>1038</v>
      </c>
      <c r="R258" s="83"/>
      <c r="S258" s="83"/>
      <c r="T258" s="83"/>
      <c r="U258" s="83"/>
    </row>
    <row r="259" spans="3:21">
      <c r="C259" s="84" t="s">
        <v>1007</v>
      </c>
      <c r="D259" s="84" t="s">
        <v>1123</v>
      </c>
      <c r="E259" s="85">
        <v>44147</v>
      </c>
      <c r="F259" s="84" t="s">
        <v>1101</v>
      </c>
      <c r="G259" s="83"/>
      <c r="H259" s="83"/>
      <c r="I259" s="83"/>
      <c r="J259" s="84" t="s">
        <v>1044</v>
      </c>
      <c r="K259" s="83"/>
      <c r="L259" s="83"/>
      <c r="M259" s="83"/>
      <c r="N259" s="83"/>
      <c r="O259" s="83"/>
      <c r="P259" s="83"/>
      <c r="Q259" s="83"/>
      <c r="R259" s="83"/>
      <c r="S259" s="84" t="s">
        <v>1040</v>
      </c>
      <c r="T259" s="83"/>
      <c r="U259" s="83"/>
    </row>
    <row r="260" spans="3:21">
      <c r="C260" s="84" t="s">
        <v>617</v>
      </c>
      <c r="D260" s="84" t="s">
        <v>1018</v>
      </c>
      <c r="E260" s="83"/>
      <c r="F260" s="83"/>
      <c r="G260" s="84" t="s">
        <v>1029</v>
      </c>
      <c r="H260" s="83"/>
      <c r="I260" s="83"/>
      <c r="J260" s="83"/>
      <c r="K260" s="83"/>
      <c r="L260" s="83"/>
      <c r="M260" s="83"/>
      <c r="N260" s="83"/>
      <c r="O260" s="83"/>
      <c r="P260" s="84" t="s">
        <v>1037</v>
      </c>
      <c r="Q260" s="83"/>
      <c r="R260" s="83"/>
      <c r="S260" s="83"/>
      <c r="T260" s="83"/>
      <c r="U260" s="83"/>
    </row>
    <row r="261" spans="3:21">
      <c r="C261" s="84" t="s">
        <v>617</v>
      </c>
      <c r="D261" s="84" t="s">
        <v>1053</v>
      </c>
      <c r="E261" s="83"/>
      <c r="F261" s="83"/>
      <c r="G261" s="84" t="s">
        <v>1029</v>
      </c>
      <c r="H261" s="84" t="s">
        <v>1030</v>
      </c>
      <c r="I261" s="83"/>
      <c r="J261" s="83"/>
      <c r="K261" s="83"/>
      <c r="L261" s="83"/>
      <c r="M261" s="83"/>
      <c r="N261" s="83"/>
      <c r="O261" s="83"/>
      <c r="P261" s="84" t="s">
        <v>1037</v>
      </c>
      <c r="Q261" s="83"/>
      <c r="R261" s="83"/>
      <c r="S261" s="83"/>
      <c r="T261" s="83"/>
      <c r="U261" s="83"/>
    </row>
    <row r="262" spans="3:21">
      <c r="C262" s="84" t="s">
        <v>1124</v>
      </c>
      <c r="D262" s="84" t="s">
        <v>1125</v>
      </c>
      <c r="E262" s="85">
        <v>44552</v>
      </c>
      <c r="F262" s="84" t="s">
        <v>1046</v>
      </c>
      <c r="G262" s="83"/>
      <c r="H262" s="83"/>
      <c r="I262" s="83"/>
      <c r="J262" s="84" t="s">
        <v>1044</v>
      </c>
      <c r="K262" s="83"/>
      <c r="L262" s="83"/>
      <c r="M262" s="83"/>
      <c r="N262" s="83"/>
      <c r="O262" s="83"/>
      <c r="P262" s="83"/>
      <c r="Q262" s="83"/>
      <c r="R262" s="83"/>
      <c r="S262" s="83"/>
      <c r="T262" s="83"/>
      <c r="U262" s="83"/>
    </row>
    <row r="263" spans="3:21">
      <c r="C263" s="84" t="s">
        <v>1126</v>
      </c>
      <c r="D263" s="84" t="s">
        <v>1127</v>
      </c>
      <c r="E263" s="85">
        <v>44349</v>
      </c>
      <c r="F263" s="84" t="s">
        <v>1128</v>
      </c>
      <c r="G263" s="83"/>
      <c r="H263" s="83"/>
      <c r="I263" s="83"/>
      <c r="J263" s="83"/>
      <c r="K263" s="83"/>
      <c r="L263" s="83"/>
      <c r="M263" s="83"/>
      <c r="N263" s="83"/>
      <c r="O263" s="83"/>
      <c r="P263" s="83"/>
      <c r="Q263" s="84" t="s">
        <v>1038</v>
      </c>
      <c r="R263" s="83"/>
      <c r="S263" s="83"/>
      <c r="T263" s="83"/>
      <c r="U263" s="83"/>
    </row>
    <row r="264" spans="3:21">
      <c r="C264" s="84" t="s">
        <v>1129</v>
      </c>
      <c r="D264" s="84" t="s">
        <v>1130</v>
      </c>
      <c r="E264" s="85">
        <v>44679</v>
      </c>
      <c r="F264" s="84" t="s">
        <v>1131</v>
      </c>
      <c r="G264" s="83"/>
      <c r="H264" s="83"/>
      <c r="I264" s="83"/>
      <c r="J264" s="83"/>
      <c r="K264" s="83"/>
      <c r="L264" s="83"/>
      <c r="M264" s="83"/>
      <c r="N264" s="83"/>
      <c r="O264" s="83"/>
      <c r="P264" s="83"/>
      <c r="Q264" s="83"/>
      <c r="R264" s="84" t="s">
        <v>1039</v>
      </c>
      <c r="S264" s="83"/>
      <c r="T264" s="83"/>
      <c r="U264" s="83"/>
    </row>
    <row r="265" spans="3:21">
      <c r="C265" s="84" t="s">
        <v>1129</v>
      </c>
      <c r="D265" s="84" t="s">
        <v>1132</v>
      </c>
      <c r="E265" s="85">
        <v>43899</v>
      </c>
      <c r="F265" s="84" t="s">
        <v>1049</v>
      </c>
      <c r="G265" s="83"/>
      <c r="H265" s="83"/>
      <c r="I265" s="83"/>
      <c r="J265" s="83"/>
      <c r="K265" s="83"/>
      <c r="L265" s="83"/>
      <c r="M265" s="83"/>
      <c r="N265" s="83"/>
      <c r="O265" s="83"/>
      <c r="P265" s="83"/>
      <c r="Q265" s="83"/>
      <c r="R265" s="84" t="s">
        <v>1039</v>
      </c>
      <c r="S265" s="83"/>
      <c r="T265" s="83"/>
      <c r="U265" s="83"/>
    </row>
    <row r="266" spans="3:21">
      <c r="C266" s="84" t="s">
        <v>1133</v>
      </c>
      <c r="D266" s="84" t="s">
        <v>1134</v>
      </c>
      <c r="E266" s="85">
        <v>44503</v>
      </c>
      <c r="F266" s="84" t="s">
        <v>1135</v>
      </c>
      <c r="G266" s="83"/>
      <c r="H266" s="83"/>
      <c r="I266" s="83"/>
      <c r="J266" s="83"/>
      <c r="K266" s="83"/>
      <c r="L266" s="83"/>
      <c r="M266" s="83"/>
      <c r="N266" s="83"/>
      <c r="O266" s="83"/>
      <c r="P266" s="83"/>
      <c r="Q266" s="83"/>
      <c r="R266" s="83"/>
      <c r="S266" s="83"/>
      <c r="T266" s="83"/>
      <c r="U266" s="84" t="s">
        <v>1041</v>
      </c>
    </row>
    <row r="267" spans="3:21">
      <c r="C267" s="84" t="s">
        <v>1136</v>
      </c>
      <c r="D267" s="84" t="s">
        <v>1137</v>
      </c>
      <c r="E267" s="85">
        <v>44589</v>
      </c>
      <c r="F267" s="84" t="s">
        <v>1138</v>
      </c>
      <c r="G267" s="83"/>
      <c r="H267" s="83"/>
      <c r="I267" s="83"/>
      <c r="J267" s="83"/>
      <c r="K267" s="83"/>
      <c r="L267" s="83"/>
      <c r="M267" s="83"/>
      <c r="N267" s="83"/>
      <c r="O267" s="83"/>
      <c r="P267" s="83"/>
      <c r="Q267" s="83"/>
      <c r="R267" s="83"/>
      <c r="S267" s="83"/>
      <c r="T267" s="83"/>
      <c r="U267" s="84" t="s">
        <v>1041</v>
      </c>
    </row>
    <row r="268" spans="3:21">
      <c r="C268" s="84" t="s">
        <v>861</v>
      </c>
      <c r="D268" s="84" t="s">
        <v>1139</v>
      </c>
      <c r="E268" s="85">
        <v>44455</v>
      </c>
      <c r="F268" s="84" t="s">
        <v>1072</v>
      </c>
      <c r="G268" s="84" t="s">
        <v>1029</v>
      </c>
      <c r="H268" s="83"/>
      <c r="I268" s="83"/>
      <c r="J268" s="84" t="s">
        <v>1044</v>
      </c>
      <c r="K268" s="83"/>
      <c r="L268" s="83"/>
      <c r="M268" s="83"/>
      <c r="N268" s="83"/>
      <c r="O268" s="83"/>
      <c r="P268" s="83"/>
      <c r="Q268" s="83"/>
      <c r="R268" s="83"/>
      <c r="S268" s="83"/>
      <c r="T268" s="83"/>
      <c r="U268" s="83"/>
    </row>
    <row r="269" spans="3:21">
      <c r="C269" s="84" t="s">
        <v>861</v>
      </c>
      <c r="D269" s="84" t="s">
        <v>1139</v>
      </c>
      <c r="E269" s="85">
        <v>44042</v>
      </c>
      <c r="F269" s="84" t="s">
        <v>1140</v>
      </c>
      <c r="G269" s="83"/>
      <c r="H269" s="83"/>
      <c r="I269" s="83"/>
      <c r="J269" s="84" t="s">
        <v>1044</v>
      </c>
      <c r="K269" s="83"/>
      <c r="L269" s="83"/>
      <c r="M269" s="83"/>
      <c r="N269" s="83"/>
      <c r="O269" s="83"/>
      <c r="P269" s="83"/>
      <c r="Q269" s="83"/>
      <c r="R269" s="83"/>
      <c r="S269" s="83"/>
      <c r="T269" s="83"/>
      <c r="U269" s="83"/>
    </row>
    <row r="270" spans="3:21">
      <c r="C270" s="84" t="s">
        <v>861</v>
      </c>
      <c r="D270" s="84" t="s">
        <v>1141</v>
      </c>
      <c r="E270" s="85">
        <v>43320</v>
      </c>
      <c r="F270" s="84" t="s">
        <v>1142</v>
      </c>
      <c r="G270" s="83"/>
      <c r="H270" s="83"/>
      <c r="I270" s="83"/>
      <c r="J270" s="84" t="s">
        <v>1044</v>
      </c>
      <c r="K270" s="83"/>
      <c r="L270" s="83"/>
      <c r="M270" s="83"/>
      <c r="N270" s="83"/>
      <c r="O270" s="83"/>
      <c r="P270" s="83"/>
      <c r="Q270" s="83"/>
      <c r="R270" s="83"/>
      <c r="S270" s="83"/>
      <c r="T270" s="83"/>
      <c r="U270" s="83"/>
    </row>
    <row r="271" spans="3:21">
      <c r="C271" s="84" t="s">
        <v>1143</v>
      </c>
      <c r="D271" s="84" t="s">
        <v>1144</v>
      </c>
      <c r="E271" s="85">
        <v>44484</v>
      </c>
      <c r="F271" s="84" t="s">
        <v>1049</v>
      </c>
      <c r="G271" s="83"/>
      <c r="H271" s="83"/>
      <c r="I271" s="83"/>
      <c r="J271" s="84" t="s">
        <v>1044</v>
      </c>
      <c r="K271" s="83"/>
      <c r="L271" s="83"/>
      <c r="M271" s="83"/>
      <c r="N271" s="83"/>
      <c r="O271" s="83"/>
      <c r="P271" s="83"/>
      <c r="Q271" s="83"/>
      <c r="R271" s="83"/>
      <c r="S271" s="83"/>
      <c r="T271" s="83"/>
      <c r="U271" s="83"/>
    </row>
    <row r="272" spans="3:21">
      <c r="C272" s="84" t="s">
        <v>1145</v>
      </c>
      <c r="D272" s="84" t="s">
        <v>1146</v>
      </c>
      <c r="E272" s="83"/>
      <c r="F272" s="83"/>
      <c r="G272" s="83"/>
      <c r="H272" s="83"/>
      <c r="I272" s="83"/>
      <c r="J272" s="83"/>
      <c r="K272" s="83"/>
      <c r="L272" s="83"/>
      <c r="M272" s="83"/>
      <c r="N272" s="83"/>
      <c r="O272" s="83"/>
      <c r="P272" s="84" t="s">
        <v>1037</v>
      </c>
      <c r="Q272" s="83"/>
      <c r="R272" s="83"/>
      <c r="S272" s="83"/>
      <c r="T272" s="83"/>
      <c r="U272" s="83"/>
    </row>
    <row r="273" spans="3:21">
      <c r="C273" s="84" t="s">
        <v>1147</v>
      </c>
      <c r="D273" s="84" t="s">
        <v>1148</v>
      </c>
      <c r="E273" s="85">
        <v>44455</v>
      </c>
      <c r="F273" s="84" t="s">
        <v>1149</v>
      </c>
      <c r="G273" s="83"/>
      <c r="H273" s="83"/>
      <c r="I273" s="83"/>
      <c r="J273" s="83"/>
      <c r="K273" s="83"/>
      <c r="L273" s="83"/>
      <c r="M273" s="83"/>
      <c r="N273" s="83"/>
      <c r="O273" s="83"/>
      <c r="P273" s="83"/>
      <c r="Q273" s="84" t="s">
        <v>1038</v>
      </c>
      <c r="R273" s="83"/>
      <c r="S273" s="83"/>
      <c r="T273" s="83"/>
      <c r="U273" s="84" t="s">
        <v>1041</v>
      </c>
    </row>
    <row r="274" spans="3:21">
      <c r="C274" s="84" t="s">
        <v>1147</v>
      </c>
      <c r="D274" s="84" t="s">
        <v>1150</v>
      </c>
      <c r="E274" s="85">
        <v>43497</v>
      </c>
      <c r="F274" s="84" t="s">
        <v>1110</v>
      </c>
      <c r="G274" s="83"/>
      <c r="H274" s="83"/>
      <c r="I274" s="83"/>
      <c r="J274" s="83"/>
      <c r="K274" s="83"/>
      <c r="L274" s="83"/>
      <c r="M274" s="83"/>
      <c r="N274" s="83"/>
      <c r="O274" s="83"/>
      <c r="P274" s="83"/>
      <c r="Q274" s="83"/>
      <c r="R274" s="83"/>
      <c r="S274" s="83"/>
      <c r="T274" s="83"/>
      <c r="U274" s="84" t="s">
        <v>1041</v>
      </c>
    </row>
    <row r="275" spans="3:21">
      <c r="C275" s="84" t="s">
        <v>1147</v>
      </c>
      <c r="D275" s="84" t="s">
        <v>1148</v>
      </c>
      <c r="E275" s="85">
        <v>44007</v>
      </c>
      <c r="F275" s="84" t="s">
        <v>1049</v>
      </c>
      <c r="G275" s="83"/>
      <c r="H275" s="83"/>
      <c r="I275" s="83"/>
      <c r="J275" s="83"/>
      <c r="K275" s="83"/>
      <c r="L275" s="83"/>
      <c r="M275" s="83"/>
      <c r="N275" s="83"/>
      <c r="O275" s="83"/>
      <c r="P275" s="83"/>
      <c r="Q275" s="84" t="s">
        <v>1038</v>
      </c>
      <c r="R275" s="83"/>
      <c r="S275" s="83"/>
      <c r="T275" s="83"/>
      <c r="U275" s="83"/>
    </row>
    <row r="276" spans="3:21">
      <c r="C276" s="84" t="s">
        <v>1151</v>
      </c>
      <c r="D276" s="84" t="s">
        <v>1152</v>
      </c>
      <c r="E276" s="85">
        <v>44607</v>
      </c>
      <c r="F276" s="84" t="s">
        <v>1153</v>
      </c>
      <c r="G276" s="83"/>
      <c r="H276" s="83"/>
      <c r="I276" s="83"/>
      <c r="J276" s="83"/>
      <c r="K276" s="83"/>
      <c r="L276" s="83"/>
      <c r="M276" s="83"/>
      <c r="N276" s="83"/>
      <c r="O276" s="83"/>
      <c r="P276" s="83"/>
      <c r="Q276" s="84" t="s">
        <v>1038</v>
      </c>
      <c r="R276" s="83"/>
      <c r="S276" s="83"/>
      <c r="T276" s="83"/>
      <c r="U276" s="84" t="s">
        <v>1041</v>
      </c>
    </row>
    <row r="277" spans="3:21">
      <c r="C277" s="84" t="s">
        <v>1151</v>
      </c>
      <c r="D277" s="84" t="s">
        <v>1154</v>
      </c>
      <c r="E277" s="85">
        <v>44392</v>
      </c>
      <c r="F277" s="84" t="s">
        <v>1155</v>
      </c>
      <c r="G277" s="83"/>
      <c r="H277" s="83"/>
      <c r="I277" s="83"/>
      <c r="J277" s="83"/>
      <c r="K277" s="83"/>
      <c r="L277" s="83"/>
      <c r="M277" s="83"/>
      <c r="N277" s="83"/>
      <c r="O277" s="83"/>
      <c r="P277" s="83"/>
      <c r="Q277" s="84" t="s">
        <v>1038</v>
      </c>
      <c r="R277" s="83"/>
      <c r="S277" s="83"/>
      <c r="T277" s="83"/>
      <c r="U277" s="84" t="s">
        <v>1041</v>
      </c>
    </row>
    <row r="278" spans="3:21">
      <c r="C278" s="84" t="s">
        <v>1156</v>
      </c>
      <c r="D278" s="84" t="s">
        <v>1157</v>
      </c>
      <c r="E278" s="85">
        <v>42977</v>
      </c>
      <c r="F278" s="84" t="s">
        <v>1158</v>
      </c>
      <c r="G278" s="83"/>
      <c r="H278" s="83"/>
      <c r="I278" s="83"/>
      <c r="J278" s="84" t="s">
        <v>1044</v>
      </c>
      <c r="K278" s="83"/>
      <c r="L278" s="83"/>
      <c r="M278" s="83"/>
      <c r="N278" s="83"/>
      <c r="O278" s="83"/>
      <c r="P278" s="83"/>
      <c r="Q278" s="83"/>
      <c r="R278" s="83"/>
      <c r="S278" s="83"/>
      <c r="T278" s="83"/>
      <c r="U278" s="83"/>
    </row>
    <row r="279" spans="3:21">
      <c r="C279" s="84" t="s">
        <v>1156</v>
      </c>
      <c r="D279" s="84" t="s">
        <v>1159</v>
      </c>
      <c r="E279" s="85">
        <v>42044</v>
      </c>
      <c r="F279" s="84" t="s">
        <v>1160</v>
      </c>
      <c r="G279" s="83"/>
      <c r="H279" s="83"/>
      <c r="I279" s="83"/>
      <c r="J279" s="84" t="s">
        <v>1044</v>
      </c>
      <c r="K279" s="83"/>
      <c r="L279" s="83"/>
      <c r="M279" s="83"/>
      <c r="N279" s="83"/>
      <c r="O279" s="83"/>
      <c r="P279" s="83"/>
      <c r="Q279" s="83"/>
      <c r="R279" s="83"/>
      <c r="S279" s="83"/>
      <c r="T279" s="83"/>
      <c r="U279" s="83"/>
    </row>
    <row r="280" spans="3:21">
      <c r="C280" s="84" t="s">
        <v>1161</v>
      </c>
      <c r="D280" s="84" t="s">
        <v>1162</v>
      </c>
      <c r="E280" s="85">
        <v>44546</v>
      </c>
      <c r="F280" s="84" t="s">
        <v>1107</v>
      </c>
      <c r="G280" s="83"/>
      <c r="H280" s="83"/>
      <c r="I280" s="83"/>
      <c r="J280" s="83"/>
      <c r="K280" s="83"/>
      <c r="L280" s="83"/>
      <c r="M280" s="83"/>
      <c r="N280" s="83"/>
      <c r="O280" s="83"/>
      <c r="P280" s="83"/>
      <c r="Q280" s="83"/>
      <c r="R280" s="84" t="s">
        <v>1039</v>
      </c>
      <c r="S280" s="83"/>
      <c r="T280" s="83"/>
      <c r="U280" s="83"/>
    </row>
    <row r="281" spans="3:21">
      <c r="C281" s="84" t="s">
        <v>1163</v>
      </c>
      <c r="D281" s="84" t="s">
        <v>1164</v>
      </c>
      <c r="E281" s="85">
        <v>44706</v>
      </c>
      <c r="F281" s="84" t="s">
        <v>1078</v>
      </c>
      <c r="G281" s="83"/>
      <c r="H281" s="83"/>
      <c r="I281" s="83"/>
      <c r="J281" s="83"/>
      <c r="K281" s="83"/>
      <c r="L281" s="83"/>
      <c r="M281" s="83"/>
      <c r="N281" s="83"/>
      <c r="O281" s="83"/>
      <c r="P281" s="83"/>
      <c r="Q281" s="84" t="s">
        <v>1038</v>
      </c>
      <c r="R281" s="83"/>
      <c r="S281" s="83"/>
      <c r="T281" s="83"/>
      <c r="U281" s="83"/>
    </row>
    <row r="282" spans="3:21">
      <c r="C282" s="84" t="s">
        <v>1163</v>
      </c>
      <c r="D282" s="84" t="s">
        <v>1165</v>
      </c>
      <c r="E282" s="85">
        <v>44326</v>
      </c>
      <c r="F282" s="84" t="s">
        <v>1131</v>
      </c>
      <c r="G282" s="83"/>
      <c r="H282" s="83"/>
      <c r="I282" s="83"/>
      <c r="J282" s="83"/>
      <c r="K282" s="83"/>
      <c r="L282" s="83"/>
      <c r="M282" s="83"/>
      <c r="N282" s="83"/>
      <c r="O282" s="83"/>
      <c r="P282" s="83"/>
      <c r="Q282" s="84" t="s">
        <v>1038</v>
      </c>
      <c r="R282" s="83"/>
      <c r="S282" s="83"/>
      <c r="T282" s="83"/>
      <c r="U282" s="83"/>
    </row>
    <row r="283" spans="3:21">
      <c r="C283" s="84" t="s">
        <v>1163</v>
      </c>
      <c r="D283" s="84" t="s">
        <v>1166</v>
      </c>
      <c r="E283" s="85">
        <v>43895</v>
      </c>
      <c r="F283" s="84" t="s">
        <v>1069</v>
      </c>
      <c r="G283" s="83"/>
      <c r="H283" s="83"/>
      <c r="I283" s="83"/>
      <c r="J283" s="83"/>
      <c r="K283" s="83"/>
      <c r="L283" s="83"/>
      <c r="M283" s="83"/>
      <c r="N283" s="83"/>
      <c r="O283" s="83"/>
      <c r="P283" s="83"/>
      <c r="Q283" s="84" t="s">
        <v>1038</v>
      </c>
      <c r="R283" s="83"/>
      <c r="S283" s="83"/>
      <c r="T283" s="83"/>
      <c r="U283" s="83"/>
    </row>
    <row r="284" spans="3:21">
      <c r="C284" s="84" t="s">
        <v>1167</v>
      </c>
      <c r="D284" s="84" t="s">
        <v>1168</v>
      </c>
      <c r="E284" s="85">
        <v>44258</v>
      </c>
      <c r="F284" s="84" t="s">
        <v>1169</v>
      </c>
      <c r="G284" s="83"/>
      <c r="H284" s="83"/>
      <c r="I284" s="83"/>
      <c r="J284" s="83"/>
      <c r="K284" s="83"/>
      <c r="L284" s="83"/>
      <c r="M284" s="83"/>
      <c r="N284" s="83"/>
      <c r="O284" s="83"/>
      <c r="P284" s="83"/>
      <c r="Q284" s="83"/>
      <c r="R284" s="83"/>
      <c r="S284" s="83"/>
      <c r="T284" s="83"/>
      <c r="U284" s="84" t="s">
        <v>1041</v>
      </c>
    </row>
    <row r="285" spans="3:21">
      <c r="C285" s="84" t="s">
        <v>1170</v>
      </c>
      <c r="D285" s="84" t="s">
        <v>1171</v>
      </c>
      <c r="E285" s="85">
        <v>43906</v>
      </c>
      <c r="F285" s="84" t="s">
        <v>1172</v>
      </c>
      <c r="G285" s="83"/>
      <c r="H285" s="83"/>
      <c r="I285" s="83"/>
      <c r="J285" s="84" t="s">
        <v>1044</v>
      </c>
      <c r="K285" s="83"/>
      <c r="L285" s="83"/>
      <c r="M285" s="83"/>
      <c r="N285" s="83"/>
      <c r="O285" s="83"/>
      <c r="P285" s="83"/>
      <c r="Q285" s="83"/>
      <c r="R285" s="83"/>
      <c r="S285" s="83"/>
      <c r="T285" s="83"/>
      <c r="U285" s="83"/>
    </row>
    <row r="286" spans="3:21">
      <c r="C286" s="84" t="s">
        <v>1170</v>
      </c>
      <c r="D286" s="84" t="s">
        <v>1173</v>
      </c>
      <c r="E286" s="85">
        <v>43465</v>
      </c>
      <c r="F286" s="84" t="s">
        <v>1174</v>
      </c>
      <c r="G286" s="83"/>
      <c r="H286" s="83"/>
      <c r="I286" s="83"/>
      <c r="J286" s="84" t="s">
        <v>1044</v>
      </c>
      <c r="K286" s="83"/>
      <c r="L286" s="83"/>
      <c r="M286" s="83"/>
      <c r="N286" s="83"/>
      <c r="O286" s="83"/>
      <c r="P286" s="83"/>
      <c r="Q286" s="83"/>
      <c r="R286" s="83"/>
      <c r="S286" s="83"/>
      <c r="T286" s="83"/>
      <c r="U286" s="83"/>
    </row>
    <row r="287" spans="3:21">
      <c r="C287" s="84" t="s">
        <v>1175</v>
      </c>
      <c r="D287" s="84" t="s">
        <v>1176</v>
      </c>
      <c r="E287" s="85">
        <v>44237</v>
      </c>
      <c r="F287" s="84" t="s">
        <v>1072</v>
      </c>
      <c r="G287" s="83"/>
      <c r="H287" s="83"/>
      <c r="I287" s="83"/>
      <c r="J287" s="84" t="s">
        <v>1044</v>
      </c>
      <c r="K287" s="83"/>
      <c r="L287" s="83"/>
      <c r="M287" s="83"/>
      <c r="N287" s="83"/>
      <c r="O287" s="83"/>
      <c r="P287" s="83"/>
      <c r="Q287" s="83"/>
      <c r="R287" s="83"/>
      <c r="S287" s="83"/>
      <c r="T287" s="83"/>
      <c r="U287" s="83"/>
    </row>
    <row r="288" spans="3:21">
      <c r="C288" s="84" t="s">
        <v>1177</v>
      </c>
      <c r="D288" s="84" t="s">
        <v>1178</v>
      </c>
      <c r="E288" s="85">
        <v>43208</v>
      </c>
      <c r="F288" s="84" t="s">
        <v>1179</v>
      </c>
      <c r="G288" s="83"/>
      <c r="H288" s="83"/>
      <c r="I288" s="83"/>
      <c r="J288" s="84" t="s">
        <v>1044</v>
      </c>
      <c r="K288" s="83"/>
      <c r="L288" s="83"/>
      <c r="M288" s="83"/>
      <c r="N288" s="83"/>
      <c r="O288" s="83"/>
      <c r="P288" s="83"/>
      <c r="Q288" s="83"/>
      <c r="R288" s="83"/>
      <c r="S288" s="83"/>
      <c r="T288" s="83"/>
      <c r="U288" s="84" t="s">
        <v>1041</v>
      </c>
    </row>
    <row r="289" spans="3:21">
      <c r="C289" s="84" t="s">
        <v>1180</v>
      </c>
      <c r="D289" s="84" t="s">
        <v>1181</v>
      </c>
      <c r="E289" s="85">
        <v>44536</v>
      </c>
      <c r="F289" s="84" t="s">
        <v>1182</v>
      </c>
      <c r="G289" s="83"/>
      <c r="H289" s="83"/>
      <c r="I289" s="83"/>
      <c r="J289" s="83"/>
      <c r="K289" s="83"/>
      <c r="L289" s="83"/>
      <c r="M289" s="83"/>
      <c r="N289" s="83"/>
      <c r="O289" s="83"/>
      <c r="P289" s="83"/>
      <c r="Q289" s="83"/>
      <c r="R289" s="83"/>
      <c r="S289" s="83"/>
      <c r="T289" s="83"/>
      <c r="U289" s="84" t="s">
        <v>1041</v>
      </c>
    </row>
    <row r="290" spans="3:21">
      <c r="C290" s="84" t="s">
        <v>1183</v>
      </c>
      <c r="D290" s="84" t="s">
        <v>1184</v>
      </c>
      <c r="E290" s="85">
        <v>44586</v>
      </c>
      <c r="F290" s="84" t="s">
        <v>1185</v>
      </c>
      <c r="G290" s="83"/>
      <c r="H290" s="83"/>
      <c r="I290" s="83"/>
      <c r="J290" s="84" t="s">
        <v>1044</v>
      </c>
      <c r="K290" s="83"/>
      <c r="L290" s="83"/>
      <c r="M290" s="83"/>
      <c r="N290" s="83"/>
      <c r="O290" s="83"/>
      <c r="P290" s="83"/>
      <c r="Q290" s="83"/>
      <c r="R290" s="83"/>
      <c r="S290" s="83"/>
      <c r="T290" s="83"/>
      <c r="U290" s="83"/>
    </row>
    <row r="291" spans="3:21">
      <c r="C291" s="84" t="s">
        <v>1183</v>
      </c>
      <c r="D291" s="84" t="s">
        <v>1186</v>
      </c>
      <c r="E291" s="85">
        <v>44257</v>
      </c>
      <c r="F291" s="84" t="s">
        <v>1187</v>
      </c>
      <c r="G291" s="83"/>
      <c r="H291" s="83"/>
      <c r="I291" s="83"/>
      <c r="J291" s="84" t="s">
        <v>1044</v>
      </c>
      <c r="K291" s="83"/>
      <c r="L291" s="83"/>
      <c r="M291" s="83"/>
      <c r="N291" s="83"/>
      <c r="O291" s="83"/>
      <c r="P291" s="83"/>
      <c r="Q291" s="83"/>
      <c r="R291" s="83"/>
      <c r="S291" s="83"/>
      <c r="T291" s="83"/>
      <c r="U291" s="83"/>
    </row>
    <row r="292" spans="3:21">
      <c r="C292" s="84" t="s">
        <v>1188</v>
      </c>
      <c r="D292" s="84" t="s">
        <v>1189</v>
      </c>
      <c r="E292" s="85">
        <v>44287</v>
      </c>
      <c r="F292" s="84" t="s">
        <v>1110</v>
      </c>
      <c r="G292" s="83"/>
      <c r="H292" s="83"/>
      <c r="I292" s="83"/>
      <c r="J292" s="83"/>
      <c r="K292" s="83"/>
      <c r="L292" s="83"/>
      <c r="M292" s="83"/>
      <c r="N292" s="83"/>
      <c r="O292" s="83"/>
      <c r="P292" s="83"/>
      <c r="Q292" s="84" t="s">
        <v>1038</v>
      </c>
      <c r="R292" s="83"/>
      <c r="S292" s="83"/>
      <c r="T292" s="83"/>
      <c r="U292" s="83"/>
    </row>
    <row r="293" spans="3:21">
      <c r="C293" s="84" t="s">
        <v>1190</v>
      </c>
      <c r="D293" s="84" t="s">
        <v>1191</v>
      </c>
      <c r="E293" s="85">
        <v>44511</v>
      </c>
      <c r="F293" s="84" t="s">
        <v>1169</v>
      </c>
      <c r="G293" s="83"/>
      <c r="H293" s="83"/>
      <c r="I293" s="83"/>
      <c r="J293" s="83"/>
      <c r="K293" s="83"/>
      <c r="L293" s="83"/>
      <c r="M293" s="83"/>
      <c r="N293" s="83"/>
      <c r="O293" s="83"/>
      <c r="P293" s="83"/>
      <c r="Q293" s="83"/>
      <c r="R293" s="84" t="s">
        <v>1039</v>
      </c>
      <c r="S293" s="83"/>
      <c r="T293" s="83"/>
      <c r="U293" s="83"/>
    </row>
    <row r="294" spans="3:21">
      <c r="C294" s="84" t="s">
        <v>1192</v>
      </c>
      <c r="D294" s="84" t="s">
        <v>1193</v>
      </c>
      <c r="E294" s="85">
        <v>43361</v>
      </c>
      <c r="F294" s="84" t="s">
        <v>1194</v>
      </c>
      <c r="G294" s="83"/>
      <c r="H294" s="83"/>
      <c r="I294" s="83"/>
      <c r="J294" s="84" t="s">
        <v>1044</v>
      </c>
      <c r="K294" s="83"/>
      <c r="L294" s="83"/>
      <c r="M294" s="83"/>
      <c r="N294" s="83"/>
      <c r="O294" s="83"/>
      <c r="P294" s="83"/>
      <c r="Q294" s="83"/>
      <c r="R294" s="83"/>
      <c r="S294" s="83"/>
      <c r="T294" s="83"/>
      <c r="U294" s="83"/>
    </row>
    <row r="295" spans="3:21">
      <c r="C295" s="84" t="s">
        <v>1195</v>
      </c>
      <c r="D295" s="84" t="s">
        <v>1196</v>
      </c>
      <c r="E295" s="85">
        <v>41836</v>
      </c>
      <c r="F295" s="84" t="s">
        <v>1197</v>
      </c>
      <c r="G295" s="83"/>
      <c r="H295" s="83"/>
      <c r="I295" s="83"/>
      <c r="J295" s="84" t="s">
        <v>1044</v>
      </c>
      <c r="K295" s="83"/>
      <c r="L295" s="83"/>
      <c r="M295" s="83"/>
      <c r="N295" s="83"/>
      <c r="O295" s="83"/>
      <c r="P295" s="83"/>
      <c r="Q295" s="83"/>
      <c r="R295" s="83"/>
      <c r="S295" s="83"/>
      <c r="T295" s="83"/>
      <c r="U295" s="83"/>
    </row>
    <row r="296" spans="3:21">
      <c r="C296" s="84" t="s">
        <v>1198</v>
      </c>
      <c r="D296" s="84" t="s">
        <v>1199</v>
      </c>
      <c r="E296" s="85">
        <v>44460</v>
      </c>
      <c r="F296" s="84" t="s">
        <v>1075</v>
      </c>
      <c r="G296" s="83"/>
      <c r="H296" s="83"/>
      <c r="I296" s="83"/>
      <c r="J296" s="84" t="s">
        <v>1044</v>
      </c>
      <c r="K296" s="83"/>
      <c r="L296" s="83"/>
      <c r="M296" s="83"/>
      <c r="N296" s="83"/>
      <c r="O296" s="83"/>
      <c r="P296" s="83"/>
      <c r="Q296" s="83"/>
      <c r="R296" s="83"/>
      <c r="S296" s="83"/>
      <c r="T296" s="83"/>
      <c r="U296" s="84" t="s">
        <v>1041</v>
      </c>
    </row>
    <row r="297" spans="3:21">
      <c r="C297" s="84" t="s">
        <v>1198</v>
      </c>
      <c r="D297" s="84" t="s">
        <v>1200</v>
      </c>
      <c r="E297" s="85">
        <v>44278</v>
      </c>
      <c r="F297" s="84" t="s">
        <v>1069</v>
      </c>
      <c r="G297" s="83"/>
      <c r="H297" s="83"/>
      <c r="I297" s="83"/>
      <c r="J297" s="84" t="s">
        <v>1044</v>
      </c>
      <c r="K297" s="83"/>
      <c r="L297" s="83"/>
      <c r="M297" s="83"/>
      <c r="N297" s="83"/>
      <c r="O297" s="83"/>
      <c r="P297" s="83"/>
      <c r="Q297" s="83"/>
      <c r="R297" s="83"/>
      <c r="S297" s="83"/>
      <c r="T297" s="83"/>
      <c r="U297" s="84" t="s">
        <v>1041</v>
      </c>
    </row>
    <row r="298" spans="3:21">
      <c r="C298" s="84" t="s">
        <v>693</v>
      </c>
      <c r="D298" s="84" t="s">
        <v>1201</v>
      </c>
      <c r="E298" s="85">
        <v>44363</v>
      </c>
      <c r="F298" s="84" t="s">
        <v>1149</v>
      </c>
      <c r="G298" s="83"/>
      <c r="H298" s="83"/>
      <c r="I298" s="83"/>
      <c r="J298" s="84" t="s">
        <v>1044</v>
      </c>
      <c r="K298" s="83"/>
      <c r="L298" s="83"/>
      <c r="M298" s="83"/>
      <c r="N298" s="83"/>
      <c r="O298" s="83"/>
      <c r="P298" s="83"/>
      <c r="Q298" s="83"/>
      <c r="R298" s="83"/>
      <c r="S298" s="83"/>
      <c r="T298" s="83"/>
      <c r="U298" s="83"/>
    </row>
    <row r="299" spans="3:21">
      <c r="C299" s="84" t="s">
        <v>1202</v>
      </c>
      <c r="D299" s="84" t="s">
        <v>1203</v>
      </c>
      <c r="E299" s="85">
        <v>44600</v>
      </c>
      <c r="F299" s="84" t="s">
        <v>1069</v>
      </c>
      <c r="G299" s="83"/>
      <c r="H299" s="83"/>
      <c r="I299" s="83"/>
      <c r="J299" s="84" t="s">
        <v>1044</v>
      </c>
      <c r="K299" s="83"/>
      <c r="L299" s="83"/>
      <c r="M299" s="83"/>
      <c r="N299" s="83"/>
      <c r="O299" s="83"/>
      <c r="P299" s="83"/>
      <c r="Q299" s="83"/>
      <c r="R299" s="83"/>
      <c r="S299" s="83"/>
      <c r="T299" s="83"/>
      <c r="U299" s="83"/>
    </row>
    <row r="300" spans="3:21">
      <c r="C300" s="84" t="s">
        <v>1204</v>
      </c>
      <c r="D300" s="84" t="s">
        <v>1146</v>
      </c>
      <c r="E300" s="83"/>
      <c r="F300" s="83"/>
      <c r="G300" s="83"/>
      <c r="H300" s="83"/>
      <c r="I300" s="83"/>
      <c r="J300" s="83"/>
      <c r="K300" s="83"/>
      <c r="L300" s="83"/>
      <c r="M300" s="83"/>
      <c r="N300" s="83"/>
      <c r="O300" s="83"/>
      <c r="P300" s="83"/>
      <c r="Q300" s="83"/>
      <c r="R300" s="83"/>
      <c r="S300" s="84" t="s">
        <v>1040</v>
      </c>
      <c r="T300" s="83"/>
      <c r="U300" s="83"/>
    </row>
    <row r="301" spans="3:21">
      <c r="C301" s="84" t="s">
        <v>1205</v>
      </c>
      <c r="D301" s="84" t="s">
        <v>1206</v>
      </c>
      <c r="E301" s="85">
        <v>44475</v>
      </c>
      <c r="F301" s="84" t="s">
        <v>1207</v>
      </c>
      <c r="G301" s="83"/>
      <c r="H301" s="83"/>
      <c r="I301" s="83"/>
      <c r="J301" s="84" t="s">
        <v>1044</v>
      </c>
      <c r="K301" s="83"/>
      <c r="L301" s="83"/>
      <c r="M301" s="83"/>
      <c r="N301" s="83"/>
      <c r="O301" s="83"/>
      <c r="P301" s="83"/>
      <c r="Q301" s="83"/>
      <c r="R301" s="83"/>
      <c r="S301" s="83"/>
      <c r="T301" s="83"/>
      <c r="U301" s="83"/>
    </row>
    <row r="302" spans="3:21">
      <c r="C302" s="84" t="s">
        <v>1205</v>
      </c>
      <c r="D302" s="84" t="s">
        <v>1208</v>
      </c>
      <c r="E302" s="85">
        <v>43116</v>
      </c>
      <c r="F302" s="84" t="s">
        <v>1069</v>
      </c>
      <c r="G302" s="83"/>
      <c r="H302" s="83"/>
      <c r="I302" s="83"/>
      <c r="J302" s="84" t="s">
        <v>1044</v>
      </c>
      <c r="K302" s="83"/>
      <c r="L302" s="83"/>
      <c r="M302" s="83"/>
      <c r="N302" s="83"/>
      <c r="O302" s="83"/>
      <c r="P302" s="83"/>
      <c r="Q302" s="83"/>
      <c r="R302" s="83"/>
      <c r="S302" s="83"/>
      <c r="T302" s="83"/>
      <c r="U302" s="83"/>
    </row>
    <row r="303" spans="3:21">
      <c r="C303" s="84" t="s">
        <v>1209</v>
      </c>
      <c r="D303" s="84" t="s">
        <v>1210</v>
      </c>
      <c r="E303" s="85">
        <v>42766</v>
      </c>
      <c r="F303" s="84" t="s">
        <v>1211</v>
      </c>
      <c r="G303" s="83"/>
      <c r="H303" s="83"/>
      <c r="I303" s="83"/>
      <c r="J303" s="84" t="s">
        <v>1044</v>
      </c>
      <c r="K303" s="83"/>
      <c r="L303" s="83"/>
      <c r="M303" s="83"/>
      <c r="N303" s="83"/>
      <c r="O303" s="83"/>
      <c r="P303" s="83"/>
      <c r="Q303" s="83"/>
      <c r="R303" s="83"/>
      <c r="S303" s="83"/>
      <c r="T303" s="83"/>
      <c r="U303" s="83"/>
    </row>
    <row r="304" spans="3:21">
      <c r="C304" s="84" t="s">
        <v>1209</v>
      </c>
      <c r="D304" s="84" t="s">
        <v>1212</v>
      </c>
      <c r="E304" s="85">
        <v>42045</v>
      </c>
      <c r="F304" s="84" t="s">
        <v>1069</v>
      </c>
      <c r="G304" s="83"/>
      <c r="H304" s="83"/>
      <c r="I304" s="83"/>
      <c r="J304" s="84" t="s">
        <v>1044</v>
      </c>
      <c r="K304" s="83"/>
      <c r="L304" s="83"/>
      <c r="M304" s="83"/>
      <c r="N304" s="83"/>
      <c r="O304" s="83"/>
      <c r="P304" s="83"/>
      <c r="Q304" s="83"/>
      <c r="R304" s="83"/>
      <c r="S304" s="83"/>
      <c r="T304" s="83"/>
      <c r="U304" s="83"/>
    </row>
    <row r="305" spans="3:21">
      <c r="C305" s="84" t="s">
        <v>1213</v>
      </c>
      <c r="D305" s="84" t="s">
        <v>1214</v>
      </c>
      <c r="E305" s="85">
        <v>44321</v>
      </c>
      <c r="F305" s="84" t="s">
        <v>1076</v>
      </c>
      <c r="G305" s="83"/>
      <c r="H305" s="83"/>
      <c r="I305" s="83"/>
      <c r="J305" s="84" t="s">
        <v>1044</v>
      </c>
      <c r="K305" s="83"/>
      <c r="L305" s="83"/>
      <c r="M305" s="83"/>
      <c r="N305" s="83"/>
      <c r="O305" s="83"/>
      <c r="P305" s="83"/>
      <c r="Q305" s="83"/>
      <c r="R305" s="84" t="s">
        <v>1039</v>
      </c>
      <c r="S305" s="83"/>
      <c r="T305" s="83"/>
      <c r="U305" s="83"/>
    </row>
    <row r="306" spans="3:21">
      <c r="C306" s="84" t="s">
        <v>1213</v>
      </c>
      <c r="D306" s="84" t="s">
        <v>1215</v>
      </c>
      <c r="E306" s="85">
        <v>44174</v>
      </c>
      <c r="F306" s="84" t="s">
        <v>1216</v>
      </c>
      <c r="G306" s="83"/>
      <c r="H306" s="83"/>
      <c r="I306" s="83"/>
      <c r="J306" s="84" t="s">
        <v>1044</v>
      </c>
      <c r="K306" s="83"/>
      <c r="L306" s="83"/>
      <c r="M306" s="83"/>
      <c r="N306" s="83"/>
      <c r="O306" s="83"/>
      <c r="P306" s="83"/>
      <c r="Q306" s="83"/>
      <c r="R306" s="83"/>
      <c r="S306" s="83"/>
      <c r="T306" s="83"/>
      <c r="U306" s="83"/>
    </row>
    <row r="307" spans="3:21">
      <c r="C307" s="84" t="s">
        <v>1217</v>
      </c>
      <c r="D307" s="84" t="s">
        <v>1218</v>
      </c>
      <c r="E307" s="85">
        <v>41715</v>
      </c>
      <c r="F307" s="84" t="s">
        <v>1064</v>
      </c>
      <c r="G307" s="83"/>
      <c r="H307" s="83"/>
      <c r="I307" s="83"/>
      <c r="J307" s="84" t="s">
        <v>1044</v>
      </c>
      <c r="K307" s="83"/>
      <c r="L307" s="83"/>
      <c r="M307" s="83"/>
      <c r="N307" s="83"/>
      <c r="O307" s="83"/>
      <c r="P307" s="83"/>
      <c r="Q307" s="83"/>
      <c r="R307" s="83"/>
      <c r="S307" s="83"/>
      <c r="T307" s="83"/>
      <c r="U307" s="83"/>
    </row>
    <row r="308" spans="3:21">
      <c r="C308" s="84" t="s">
        <v>1219</v>
      </c>
      <c r="D308" s="84" t="s">
        <v>1220</v>
      </c>
      <c r="E308" s="85">
        <v>44664</v>
      </c>
      <c r="F308" s="84" t="s">
        <v>1072</v>
      </c>
      <c r="G308" s="83"/>
      <c r="H308" s="83"/>
      <c r="I308" s="83"/>
      <c r="J308" s="83"/>
      <c r="K308" s="83"/>
      <c r="L308" s="83"/>
      <c r="M308" s="83"/>
      <c r="N308" s="83"/>
      <c r="O308" s="83"/>
      <c r="P308" s="83"/>
      <c r="Q308" s="84" t="s">
        <v>1038</v>
      </c>
      <c r="R308" s="83"/>
      <c r="S308" s="83"/>
      <c r="T308" s="83"/>
      <c r="U308" s="83"/>
    </row>
    <row r="309" spans="3:21">
      <c r="C309" s="84" t="s">
        <v>1221</v>
      </c>
      <c r="D309" s="84" t="s">
        <v>1222</v>
      </c>
      <c r="E309" s="85">
        <v>44246</v>
      </c>
      <c r="F309" s="84" t="s">
        <v>1223</v>
      </c>
      <c r="G309" s="83"/>
      <c r="H309" s="83"/>
      <c r="I309" s="83"/>
      <c r="J309" s="83"/>
      <c r="K309" s="83"/>
      <c r="L309" s="83"/>
      <c r="M309" s="83"/>
      <c r="N309" s="83"/>
      <c r="O309" s="83"/>
      <c r="P309" s="83"/>
      <c r="Q309" s="83"/>
      <c r="R309" s="84" t="s">
        <v>1039</v>
      </c>
      <c r="S309" s="83"/>
      <c r="T309" s="83"/>
      <c r="U309" s="83"/>
    </row>
    <row r="310" spans="3:21">
      <c r="C310" s="84" t="s">
        <v>1224</v>
      </c>
      <c r="D310" s="84" t="s">
        <v>1225</v>
      </c>
      <c r="E310" s="85">
        <v>43682</v>
      </c>
      <c r="F310" s="84" t="s">
        <v>1226</v>
      </c>
      <c r="G310" s="83"/>
      <c r="H310" s="83"/>
      <c r="I310" s="83"/>
      <c r="J310" s="84" t="s">
        <v>1044</v>
      </c>
      <c r="K310" s="83"/>
      <c r="L310" s="83"/>
      <c r="M310" s="83"/>
      <c r="N310" s="83"/>
      <c r="O310" s="83"/>
      <c r="P310" s="83"/>
      <c r="Q310" s="83"/>
      <c r="R310" s="83"/>
      <c r="S310" s="83"/>
      <c r="T310" s="83"/>
      <c r="U310" s="83"/>
    </row>
    <row r="311" spans="3:21">
      <c r="C311" s="84" t="s">
        <v>1224</v>
      </c>
      <c r="D311" s="84" t="s">
        <v>1225</v>
      </c>
      <c r="E311" s="85">
        <v>43383</v>
      </c>
      <c r="F311" s="84" t="s">
        <v>1227</v>
      </c>
      <c r="G311" s="83"/>
      <c r="H311" s="83"/>
      <c r="I311" s="83"/>
      <c r="J311" s="84" t="s">
        <v>1044</v>
      </c>
      <c r="K311" s="83"/>
      <c r="L311" s="83"/>
      <c r="M311" s="83"/>
      <c r="N311" s="83"/>
      <c r="O311" s="83"/>
      <c r="P311" s="83"/>
      <c r="Q311" s="83"/>
      <c r="R311" s="83"/>
      <c r="S311" s="83"/>
      <c r="T311" s="83"/>
      <c r="U311" s="83"/>
    </row>
    <row r="312" spans="3:21">
      <c r="C312" s="84" t="s">
        <v>1228</v>
      </c>
      <c r="D312" s="84" t="s">
        <v>1229</v>
      </c>
      <c r="E312" s="85">
        <v>43594</v>
      </c>
      <c r="F312" s="84" t="s">
        <v>1064</v>
      </c>
      <c r="G312" s="83"/>
      <c r="H312" s="83"/>
      <c r="I312" s="83"/>
      <c r="J312" s="84" t="s">
        <v>1044</v>
      </c>
      <c r="K312" s="83"/>
      <c r="L312" s="83"/>
      <c r="M312" s="83"/>
      <c r="N312" s="83"/>
      <c r="O312" s="83"/>
      <c r="P312" s="83"/>
      <c r="Q312" s="83"/>
      <c r="R312" s="83"/>
      <c r="S312" s="83"/>
      <c r="T312" s="83"/>
      <c r="U312" s="83"/>
    </row>
    <row r="313" spans="3:21">
      <c r="C313" s="84" t="s">
        <v>1228</v>
      </c>
      <c r="D313" s="84" t="s">
        <v>1229</v>
      </c>
      <c r="E313" s="85">
        <v>44663</v>
      </c>
      <c r="F313" s="84" t="s">
        <v>1043</v>
      </c>
      <c r="G313" s="83"/>
      <c r="H313" s="83"/>
      <c r="I313" s="83"/>
      <c r="J313" s="83"/>
      <c r="K313" s="83"/>
      <c r="L313" s="83"/>
      <c r="M313" s="83"/>
      <c r="N313" s="83"/>
      <c r="O313" s="83"/>
      <c r="P313" s="83"/>
      <c r="Q313" s="84" t="s">
        <v>1038</v>
      </c>
      <c r="R313" s="83"/>
      <c r="S313" s="83"/>
      <c r="T313" s="83"/>
      <c r="U313" s="83"/>
    </row>
    <row r="314" spans="3:21">
      <c r="C314" s="84" t="s">
        <v>1230</v>
      </c>
      <c r="D314" s="84" t="s">
        <v>1231</v>
      </c>
      <c r="E314" s="85">
        <v>44648</v>
      </c>
      <c r="F314" s="84" t="s">
        <v>1232</v>
      </c>
      <c r="G314" s="83"/>
      <c r="H314" s="83"/>
      <c r="I314" s="83"/>
      <c r="J314" s="83"/>
      <c r="K314" s="83"/>
      <c r="L314" s="83"/>
      <c r="M314" s="83"/>
      <c r="N314" s="83"/>
      <c r="O314" s="83"/>
      <c r="P314" s="83"/>
      <c r="Q314" s="83"/>
      <c r="R314" s="84" t="s">
        <v>1039</v>
      </c>
      <c r="S314" s="83"/>
      <c r="T314" s="83"/>
      <c r="U314" s="83"/>
    </row>
    <row r="315" spans="3:21">
      <c r="C315" s="84" t="s">
        <v>1233</v>
      </c>
      <c r="D315" s="84" t="s">
        <v>1234</v>
      </c>
      <c r="E315" s="85">
        <v>43905</v>
      </c>
      <c r="F315" s="84" t="s">
        <v>1069</v>
      </c>
      <c r="G315" s="83"/>
      <c r="H315" s="83"/>
      <c r="I315" s="83"/>
      <c r="J315" s="84" t="s">
        <v>1044</v>
      </c>
      <c r="K315" s="83"/>
      <c r="L315" s="83"/>
      <c r="M315" s="83"/>
      <c r="N315" s="83"/>
      <c r="O315" s="83"/>
      <c r="P315" s="83"/>
      <c r="Q315" s="83"/>
      <c r="R315" s="83"/>
      <c r="S315" s="83"/>
      <c r="T315" s="83"/>
      <c r="U315" s="83"/>
    </row>
    <row r="316" spans="3:21">
      <c r="C316" s="84" t="s">
        <v>879</v>
      </c>
      <c r="D316" s="84" t="s">
        <v>1235</v>
      </c>
      <c r="E316" s="85">
        <v>44105</v>
      </c>
      <c r="F316" s="84" t="s">
        <v>1236</v>
      </c>
      <c r="G316" s="83"/>
      <c r="H316" s="83"/>
      <c r="I316" s="83"/>
      <c r="J316" s="84" t="s">
        <v>1044</v>
      </c>
      <c r="K316" s="83"/>
      <c r="L316" s="83"/>
      <c r="M316" s="83"/>
      <c r="N316" s="83"/>
      <c r="O316" s="83"/>
      <c r="P316" s="83"/>
      <c r="Q316" s="83"/>
      <c r="R316" s="83"/>
      <c r="S316" s="83"/>
      <c r="T316" s="83"/>
      <c r="U316" s="83"/>
    </row>
    <row r="317" spans="3:21">
      <c r="C317" s="84" t="s">
        <v>1237</v>
      </c>
      <c r="D317" s="84" t="s">
        <v>1238</v>
      </c>
      <c r="E317" s="85">
        <v>44692</v>
      </c>
      <c r="F317" s="84" t="s">
        <v>1239</v>
      </c>
      <c r="G317" s="83"/>
      <c r="H317" s="83"/>
      <c r="I317" s="83"/>
      <c r="J317" s="83"/>
      <c r="K317" s="83"/>
      <c r="L317" s="83"/>
      <c r="M317" s="83"/>
      <c r="N317" s="83"/>
      <c r="O317" s="83"/>
      <c r="P317" s="83"/>
      <c r="Q317" s="84" t="s">
        <v>1038</v>
      </c>
      <c r="R317" s="83"/>
      <c r="S317" s="83"/>
      <c r="T317" s="83"/>
      <c r="U317" s="84" t="s">
        <v>1041</v>
      </c>
    </row>
    <row r="318" spans="3:21">
      <c r="C318" s="84" t="s">
        <v>1240</v>
      </c>
      <c r="D318" s="84" t="s">
        <v>1241</v>
      </c>
      <c r="E318" s="85">
        <v>42583</v>
      </c>
      <c r="F318" s="84" t="s">
        <v>1187</v>
      </c>
      <c r="G318" s="83"/>
      <c r="H318" s="83"/>
      <c r="I318" s="83"/>
      <c r="J318" s="84" t="s">
        <v>1044</v>
      </c>
      <c r="K318" s="83"/>
      <c r="L318" s="83"/>
      <c r="M318" s="83"/>
      <c r="N318" s="83"/>
      <c r="O318" s="83"/>
      <c r="P318" s="83"/>
      <c r="Q318" s="83"/>
      <c r="R318" s="83"/>
      <c r="S318" s="83"/>
      <c r="T318" s="83"/>
      <c r="U318" s="83"/>
    </row>
    <row r="319" spans="3:21">
      <c r="C319" s="84" t="s">
        <v>1242</v>
      </c>
      <c r="D319" s="84" t="s">
        <v>1053</v>
      </c>
      <c r="E319" s="83"/>
      <c r="F319" s="83"/>
      <c r="G319" s="83"/>
      <c r="H319" s="83"/>
      <c r="I319" s="83"/>
      <c r="J319" s="83"/>
      <c r="K319" s="83"/>
      <c r="L319" s="83"/>
      <c r="M319" s="83"/>
      <c r="N319" s="83"/>
      <c r="O319" s="83"/>
      <c r="P319" s="84" t="s">
        <v>1037</v>
      </c>
      <c r="Q319" s="83"/>
      <c r="R319" s="83"/>
      <c r="S319" s="83"/>
      <c r="T319" s="83"/>
      <c r="U319" s="83"/>
    </row>
    <row r="320" spans="3:21">
      <c r="C320" s="84" t="s">
        <v>1243</v>
      </c>
      <c r="D320" s="84" t="s">
        <v>1244</v>
      </c>
      <c r="E320" s="85">
        <v>41997</v>
      </c>
      <c r="F320" s="84" t="s">
        <v>1245</v>
      </c>
      <c r="G320" s="83"/>
      <c r="H320" s="83"/>
      <c r="I320" s="83"/>
      <c r="J320" s="84" t="s">
        <v>1044</v>
      </c>
      <c r="K320" s="83"/>
      <c r="L320" s="83"/>
      <c r="M320" s="83"/>
      <c r="N320" s="83"/>
      <c r="O320" s="83"/>
      <c r="P320" s="83"/>
      <c r="Q320" s="83"/>
      <c r="R320" s="83"/>
      <c r="S320" s="83"/>
      <c r="T320" s="83"/>
      <c r="U320" s="83"/>
    </row>
    <row r="321" spans="3:21">
      <c r="C321" s="84" t="s">
        <v>1246</v>
      </c>
      <c r="D321" s="84" t="s">
        <v>1053</v>
      </c>
      <c r="E321" s="83"/>
      <c r="F321" s="83"/>
      <c r="G321" s="84" t="s">
        <v>1029</v>
      </c>
      <c r="H321" s="83"/>
      <c r="I321" s="83"/>
      <c r="J321" s="83"/>
      <c r="K321" s="83"/>
      <c r="L321" s="83"/>
      <c r="M321" s="83"/>
      <c r="N321" s="83"/>
      <c r="O321" s="83"/>
      <c r="P321" s="83"/>
      <c r="Q321" s="83"/>
      <c r="R321" s="83"/>
      <c r="S321" s="83"/>
      <c r="T321" s="83"/>
      <c r="U321" s="83"/>
    </row>
    <row r="322" spans="3:21">
      <c r="C322" s="84" t="s">
        <v>1247</v>
      </c>
      <c r="D322" s="84" t="s">
        <v>1248</v>
      </c>
      <c r="E322" s="85">
        <v>43343</v>
      </c>
      <c r="F322" s="84" t="s">
        <v>1104</v>
      </c>
      <c r="G322" s="83"/>
      <c r="H322" s="83"/>
      <c r="I322" s="83"/>
      <c r="J322" s="84" t="s">
        <v>1044</v>
      </c>
      <c r="K322" s="83"/>
      <c r="L322" s="83"/>
      <c r="M322" s="83"/>
      <c r="N322" s="83"/>
      <c r="O322" s="83"/>
      <c r="P322" s="83"/>
      <c r="Q322" s="83"/>
      <c r="R322" s="83"/>
      <c r="S322" s="83"/>
      <c r="T322" s="83"/>
      <c r="U322" s="83"/>
    </row>
    <row r="323" spans="3:21">
      <c r="C323" s="84" t="s">
        <v>1249</v>
      </c>
      <c r="D323" s="84" t="s">
        <v>1250</v>
      </c>
      <c r="E323" s="85">
        <v>44298</v>
      </c>
      <c r="F323" s="84" t="s">
        <v>1211</v>
      </c>
      <c r="G323" s="83"/>
      <c r="H323" s="83"/>
      <c r="I323" s="83"/>
      <c r="J323" s="83"/>
      <c r="K323" s="83"/>
      <c r="L323" s="83"/>
      <c r="M323" s="83"/>
      <c r="N323" s="83"/>
      <c r="O323" s="83"/>
      <c r="P323" s="83"/>
      <c r="Q323" s="83"/>
      <c r="R323" s="83"/>
      <c r="S323" s="83"/>
      <c r="T323" s="83"/>
      <c r="U323" s="84" t="s">
        <v>1041</v>
      </c>
    </row>
    <row r="324" spans="3:21">
      <c r="C324" s="84" t="s">
        <v>1251</v>
      </c>
      <c r="D324" s="84" t="s">
        <v>1252</v>
      </c>
      <c r="E324" s="85">
        <v>44628</v>
      </c>
      <c r="F324" s="84" t="s">
        <v>1253</v>
      </c>
      <c r="G324" s="83"/>
      <c r="H324" s="83"/>
      <c r="I324" s="83"/>
      <c r="J324" s="84" t="s">
        <v>1044</v>
      </c>
      <c r="K324" s="83"/>
      <c r="L324" s="83"/>
      <c r="M324" s="83"/>
      <c r="N324" s="83"/>
      <c r="O324" s="83"/>
      <c r="P324" s="83"/>
      <c r="Q324" s="84" t="s">
        <v>1038</v>
      </c>
      <c r="R324" s="83"/>
      <c r="S324" s="83"/>
      <c r="T324" s="83"/>
      <c r="U324" s="83"/>
    </row>
    <row r="325" spans="3:21">
      <c r="C325" s="84" t="s">
        <v>1254</v>
      </c>
      <c r="D325" s="84" t="s">
        <v>1255</v>
      </c>
      <c r="E325" s="85">
        <v>44628</v>
      </c>
      <c r="F325" s="84" t="s">
        <v>1253</v>
      </c>
      <c r="G325" s="83"/>
      <c r="H325" s="83"/>
      <c r="I325" s="83"/>
      <c r="J325" s="84" t="s">
        <v>1044</v>
      </c>
      <c r="K325" s="83"/>
      <c r="L325" s="83"/>
      <c r="M325" s="83"/>
      <c r="N325" s="83"/>
      <c r="O325" s="83"/>
      <c r="P325" s="83"/>
      <c r="Q325" s="84" t="s">
        <v>1038</v>
      </c>
      <c r="R325" s="83"/>
      <c r="S325" s="83"/>
      <c r="T325" s="83"/>
      <c r="U325" s="83"/>
    </row>
    <row r="326" spans="3:21">
      <c r="C326" s="84" t="s">
        <v>1256</v>
      </c>
      <c r="D326" s="84" t="s">
        <v>1257</v>
      </c>
      <c r="E326" s="85">
        <v>43557</v>
      </c>
      <c r="F326" s="84" t="s">
        <v>1207</v>
      </c>
      <c r="G326" s="83"/>
      <c r="H326" s="83"/>
      <c r="I326" s="83"/>
      <c r="J326" s="83"/>
      <c r="K326" s="83"/>
      <c r="L326" s="83"/>
      <c r="M326" s="83"/>
      <c r="N326" s="83"/>
      <c r="O326" s="83"/>
      <c r="P326" s="83"/>
      <c r="Q326" s="83"/>
      <c r="R326" s="83"/>
      <c r="S326" s="83"/>
      <c r="T326" s="83"/>
      <c r="U326" s="84" t="s">
        <v>1041</v>
      </c>
    </row>
    <row r="327" spans="3:21">
      <c r="C327" s="84" t="s">
        <v>1256</v>
      </c>
      <c r="D327" s="84" t="s">
        <v>1257</v>
      </c>
      <c r="E327" s="85">
        <v>43276</v>
      </c>
      <c r="F327" s="84" t="s">
        <v>1258</v>
      </c>
      <c r="G327" s="83"/>
      <c r="H327" s="83"/>
      <c r="I327" s="83"/>
      <c r="J327" s="83"/>
      <c r="K327" s="83"/>
      <c r="L327" s="83"/>
      <c r="M327" s="83"/>
      <c r="N327" s="83"/>
      <c r="O327" s="83"/>
      <c r="P327" s="83"/>
      <c r="Q327" s="83"/>
      <c r="R327" s="83"/>
      <c r="S327" s="83"/>
      <c r="T327" s="83"/>
      <c r="U327" s="84" t="s">
        <v>1041</v>
      </c>
    </row>
    <row r="328" spans="3:21">
      <c r="C328" s="84" t="s">
        <v>1259</v>
      </c>
      <c r="D328" s="84" t="s">
        <v>1260</v>
      </c>
      <c r="E328" s="85">
        <v>42256</v>
      </c>
      <c r="F328" s="84" t="s">
        <v>1207</v>
      </c>
      <c r="G328" s="83"/>
      <c r="H328" s="83"/>
      <c r="I328" s="83"/>
      <c r="J328" s="84" t="s">
        <v>1044</v>
      </c>
      <c r="K328" s="83"/>
      <c r="L328" s="83"/>
      <c r="M328" s="83"/>
      <c r="N328" s="83"/>
      <c r="O328" s="83"/>
      <c r="P328" s="83"/>
      <c r="Q328" s="83"/>
      <c r="R328" s="83"/>
      <c r="S328" s="83"/>
      <c r="T328" s="83"/>
      <c r="U328" s="83"/>
    </row>
    <row r="329" spans="3:21">
      <c r="C329" s="84" t="s">
        <v>1259</v>
      </c>
      <c r="D329" s="84" t="s">
        <v>1261</v>
      </c>
      <c r="E329" s="85">
        <v>41871</v>
      </c>
      <c r="F329" s="84" t="s">
        <v>1262</v>
      </c>
      <c r="G329" s="83"/>
      <c r="H329" s="83"/>
      <c r="I329" s="83"/>
      <c r="J329" s="84" t="s">
        <v>1044</v>
      </c>
      <c r="K329" s="83"/>
      <c r="L329" s="83"/>
      <c r="M329" s="83"/>
      <c r="N329" s="83"/>
      <c r="O329" s="83"/>
      <c r="P329" s="83"/>
      <c r="Q329" s="83"/>
      <c r="R329" s="83"/>
      <c r="S329" s="83"/>
      <c r="T329" s="83"/>
      <c r="U329" s="83"/>
    </row>
    <row r="330" spans="3:21">
      <c r="C330" s="84" t="s">
        <v>1263</v>
      </c>
      <c r="D330" s="84" t="s">
        <v>1264</v>
      </c>
      <c r="E330" s="85">
        <v>44281</v>
      </c>
      <c r="F330" s="84" t="s">
        <v>1095</v>
      </c>
      <c r="G330" s="83"/>
      <c r="H330" s="83"/>
      <c r="I330" s="83"/>
      <c r="J330" s="83"/>
      <c r="K330" s="83"/>
      <c r="L330" s="83"/>
      <c r="M330" s="83"/>
      <c r="N330" s="83"/>
      <c r="O330" s="83"/>
      <c r="P330" s="83"/>
      <c r="Q330" s="83"/>
      <c r="R330" s="84" t="s">
        <v>1039</v>
      </c>
      <c r="S330" s="83"/>
      <c r="T330" s="83"/>
      <c r="U330" s="83"/>
    </row>
    <row r="331" spans="3:21">
      <c r="C331" s="84" t="s">
        <v>1265</v>
      </c>
      <c r="D331" s="84" t="s">
        <v>1266</v>
      </c>
      <c r="E331" s="85">
        <v>44692</v>
      </c>
      <c r="F331" s="84" t="s">
        <v>1064</v>
      </c>
      <c r="G331" s="83"/>
      <c r="H331" s="83"/>
      <c r="I331" s="83"/>
      <c r="J331" s="84" t="s">
        <v>1044</v>
      </c>
      <c r="K331" s="83"/>
      <c r="L331" s="83"/>
      <c r="M331" s="83"/>
      <c r="N331" s="83"/>
      <c r="O331" s="83"/>
      <c r="P331" s="83"/>
      <c r="Q331" s="83"/>
      <c r="R331" s="83"/>
      <c r="S331" s="83"/>
      <c r="T331" s="83"/>
      <c r="U331" s="83"/>
    </row>
    <row r="332" spans="3:21">
      <c r="C332" s="84" t="s">
        <v>1267</v>
      </c>
      <c r="D332" s="84" t="s">
        <v>1268</v>
      </c>
      <c r="E332" s="85">
        <v>41975</v>
      </c>
      <c r="F332" s="84" t="s">
        <v>1269</v>
      </c>
      <c r="G332" s="83"/>
      <c r="H332" s="83"/>
      <c r="I332" s="83"/>
      <c r="J332" s="84" t="s">
        <v>1044</v>
      </c>
      <c r="K332" s="83"/>
      <c r="L332" s="83"/>
      <c r="M332" s="83"/>
      <c r="N332" s="83"/>
      <c r="O332" s="83"/>
      <c r="P332" s="83"/>
      <c r="Q332" s="83"/>
      <c r="R332" s="83"/>
      <c r="S332" s="83"/>
      <c r="T332" s="83"/>
      <c r="U332" s="83"/>
    </row>
    <row r="333" spans="3:21">
      <c r="C333" s="84" t="s">
        <v>1270</v>
      </c>
      <c r="D333" s="84" t="s">
        <v>1271</v>
      </c>
      <c r="E333" s="85">
        <v>41975</v>
      </c>
      <c r="F333" s="84" t="s">
        <v>1269</v>
      </c>
      <c r="G333" s="83"/>
      <c r="H333" s="83"/>
      <c r="I333" s="83"/>
      <c r="J333" s="84" t="s">
        <v>1044</v>
      </c>
      <c r="K333" s="83"/>
      <c r="L333" s="83"/>
      <c r="M333" s="83"/>
      <c r="N333" s="83"/>
      <c r="O333" s="83"/>
      <c r="P333" s="83"/>
      <c r="Q333" s="83"/>
      <c r="R333" s="83"/>
      <c r="S333" s="83"/>
      <c r="T333" s="83"/>
      <c r="U333" s="83"/>
    </row>
    <row r="334" spans="3:21">
      <c r="C334" s="84" t="s">
        <v>1272</v>
      </c>
      <c r="D334" s="84" t="s">
        <v>1273</v>
      </c>
      <c r="E334" s="85">
        <v>42438</v>
      </c>
      <c r="F334" s="84" t="s">
        <v>1274</v>
      </c>
      <c r="G334" s="83"/>
      <c r="H334" s="83"/>
      <c r="I334" s="83"/>
      <c r="J334" s="84" t="s">
        <v>1044</v>
      </c>
      <c r="K334" s="83"/>
      <c r="L334" s="83"/>
      <c r="M334" s="83"/>
      <c r="N334" s="83"/>
      <c r="O334" s="83"/>
      <c r="P334" s="83"/>
      <c r="Q334" s="83"/>
      <c r="R334" s="83"/>
      <c r="S334" s="83"/>
      <c r="T334" s="83"/>
      <c r="U334" s="83"/>
    </row>
    <row r="335" spans="3:21">
      <c r="C335" s="84" t="s">
        <v>1272</v>
      </c>
      <c r="D335" s="84" t="s">
        <v>1275</v>
      </c>
      <c r="E335" s="85">
        <v>42243</v>
      </c>
      <c r="F335" s="84" t="s">
        <v>1061</v>
      </c>
      <c r="G335" s="83"/>
      <c r="H335" s="83"/>
      <c r="I335" s="83"/>
      <c r="J335" s="84" t="s">
        <v>1044</v>
      </c>
      <c r="K335" s="83"/>
      <c r="L335" s="83"/>
      <c r="M335" s="83"/>
      <c r="N335" s="83"/>
      <c r="O335" s="83"/>
      <c r="P335" s="83"/>
      <c r="Q335" s="83"/>
      <c r="R335" s="83"/>
      <c r="S335" s="83"/>
      <c r="T335" s="83"/>
      <c r="U335" s="83"/>
    </row>
    <row r="336" spans="3:21">
      <c r="C336" s="84" t="s">
        <v>1276</v>
      </c>
      <c r="D336" s="84" t="s">
        <v>1277</v>
      </c>
      <c r="E336" s="85">
        <v>43235</v>
      </c>
      <c r="F336" s="84" t="s">
        <v>1278</v>
      </c>
      <c r="G336" s="83"/>
      <c r="H336" s="83"/>
      <c r="I336" s="83"/>
      <c r="J336" s="84" t="s">
        <v>1044</v>
      </c>
      <c r="K336" s="83"/>
      <c r="L336" s="83"/>
      <c r="M336" s="83"/>
      <c r="N336" s="83"/>
      <c r="O336" s="83"/>
      <c r="P336" s="83"/>
      <c r="Q336" s="83"/>
      <c r="R336" s="83"/>
      <c r="S336" s="83"/>
      <c r="T336" s="83"/>
      <c r="U336" s="83"/>
    </row>
    <row r="337" spans="3:21">
      <c r="C337" s="84" t="s">
        <v>1276</v>
      </c>
      <c r="D337" s="84" t="s">
        <v>1279</v>
      </c>
      <c r="E337" s="85">
        <v>42124</v>
      </c>
      <c r="F337" s="84" t="s">
        <v>1135</v>
      </c>
      <c r="G337" s="83"/>
      <c r="H337" s="83"/>
      <c r="I337" s="83"/>
      <c r="J337" s="84" t="s">
        <v>1044</v>
      </c>
      <c r="K337" s="83"/>
      <c r="L337" s="83"/>
      <c r="M337" s="83"/>
      <c r="N337" s="83"/>
      <c r="O337" s="83"/>
      <c r="P337" s="83"/>
      <c r="Q337" s="83"/>
      <c r="R337" s="83"/>
      <c r="S337" s="83"/>
      <c r="T337" s="83"/>
      <c r="U337" s="83"/>
    </row>
    <row r="338" spans="3:21">
      <c r="C338" s="84" t="s">
        <v>1276</v>
      </c>
      <c r="D338" s="84" t="s">
        <v>1280</v>
      </c>
      <c r="E338" s="85">
        <v>41724</v>
      </c>
      <c r="F338" s="84" t="s">
        <v>1107</v>
      </c>
      <c r="G338" s="83"/>
      <c r="H338" s="83"/>
      <c r="I338" s="83"/>
      <c r="J338" s="84" t="s">
        <v>1044</v>
      </c>
      <c r="K338" s="83"/>
      <c r="L338" s="83"/>
      <c r="M338" s="83"/>
      <c r="N338" s="83"/>
      <c r="O338" s="83"/>
      <c r="P338" s="83"/>
      <c r="Q338" s="83"/>
      <c r="R338" s="83"/>
      <c r="S338" s="83"/>
      <c r="T338" s="83"/>
      <c r="U338" s="83"/>
    </row>
    <row r="339" spans="3:21">
      <c r="C339" s="84" t="s">
        <v>1281</v>
      </c>
      <c r="D339" s="84" t="s">
        <v>1282</v>
      </c>
      <c r="E339" s="85">
        <v>44572</v>
      </c>
      <c r="F339" s="84" t="s">
        <v>1283</v>
      </c>
      <c r="G339" s="83"/>
      <c r="H339" s="83"/>
      <c r="I339" s="83"/>
      <c r="J339" s="83"/>
      <c r="K339" s="83"/>
      <c r="L339" s="83"/>
      <c r="M339" s="83"/>
      <c r="N339" s="83"/>
      <c r="O339" s="83"/>
      <c r="P339" s="83"/>
      <c r="Q339" s="83"/>
      <c r="R339" s="84" t="s">
        <v>1039</v>
      </c>
      <c r="S339" s="83"/>
      <c r="T339" s="83"/>
      <c r="U339" s="83"/>
    </row>
    <row r="340" spans="3:21">
      <c r="C340" s="84" t="s">
        <v>922</v>
      </c>
      <c r="D340" s="84" t="s">
        <v>1284</v>
      </c>
      <c r="E340" s="85">
        <v>42396</v>
      </c>
      <c r="F340" s="84" t="s">
        <v>1051</v>
      </c>
      <c r="G340" s="83"/>
      <c r="H340" s="83"/>
      <c r="I340" s="83"/>
      <c r="J340" s="84" t="s">
        <v>1044</v>
      </c>
      <c r="K340" s="83"/>
      <c r="L340" s="83"/>
      <c r="M340" s="83"/>
      <c r="N340" s="83"/>
      <c r="O340" s="83"/>
      <c r="P340" s="83"/>
      <c r="Q340" s="83"/>
      <c r="R340" s="83"/>
      <c r="S340" s="83"/>
      <c r="T340" s="83"/>
      <c r="U340" s="83"/>
    </row>
    <row r="341" spans="3:21">
      <c r="C341" s="84" t="s">
        <v>1285</v>
      </c>
      <c r="D341" s="84" t="s">
        <v>1286</v>
      </c>
      <c r="E341" s="85">
        <v>43159</v>
      </c>
      <c r="F341" s="84" t="s">
        <v>1072</v>
      </c>
      <c r="G341" s="83"/>
      <c r="H341" s="83"/>
      <c r="I341" s="83"/>
      <c r="J341" s="84" t="s">
        <v>1044</v>
      </c>
      <c r="K341" s="83"/>
      <c r="L341" s="83"/>
      <c r="M341" s="83"/>
      <c r="N341" s="83"/>
      <c r="O341" s="83"/>
      <c r="P341" s="83"/>
      <c r="Q341" s="83"/>
      <c r="R341" s="83"/>
      <c r="S341" s="83"/>
      <c r="T341" s="83"/>
      <c r="U341" s="83"/>
    </row>
    <row r="342" spans="3:21">
      <c r="C342" s="84" t="s">
        <v>1287</v>
      </c>
      <c r="D342" s="84" t="s">
        <v>1288</v>
      </c>
      <c r="E342" s="85">
        <v>44111</v>
      </c>
      <c r="F342" s="84" t="s">
        <v>1289</v>
      </c>
      <c r="G342" s="83"/>
      <c r="H342" s="83"/>
      <c r="I342" s="83"/>
      <c r="J342" s="83"/>
      <c r="K342" s="83"/>
      <c r="L342" s="83"/>
      <c r="M342" s="83"/>
      <c r="N342" s="83"/>
      <c r="O342" s="83"/>
      <c r="P342" s="83"/>
      <c r="Q342" s="84" t="s">
        <v>1038</v>
      </c>
      <c r="R342" s="83"/>
      <c r="S342" s="83"/>
      <c r="T342" s="83"/>
      <c r="U342" s="83"/>
    </row>
    <row r="343" spans="3:21">
      <c r="C343" s="84" t="s">
        <v>1290</v>
      </c>
      <c r="D343" s="84" t="s">
        <v>1291</v>
      </c>
      <c r="E343" s="85">
        <v>43916</v>
      </c>
      <c r="F343" s="84" t="s">
        <v>1110</v>
      </c>
      <c r="G343" s="83"/>
      <c r="H343" s="83"/>
      <c r="I343" s="83"/>
      <c r="J343" s="83"/>
      <c r="K343" s="83"/>
      <c r="L343" s="83"/>
      <c r="M343" s="83"/>
      <c r="N343" s="83"/>
      <c r="O343" s="83"/>
      <c r="P343" s="83"/>
      <c r="Q343" s="84" t="s">
        <v>1038</v>
      </c>
      <c r="R343" s="83"/>
      <c r="S343" s="83"/>
      <c r="T343" s="83"/>
      <c r="U343" s="83"/>
    </row>
    <row r="344" spans="3:21">
      <c r="C344" s="84" t="s">
        <v>615</v>
      </c>
      <c r="D344" s="84" t="s">
        <v>1292</v>
      </c>
      <c r="E344" s="85">
        <v>43466</v>
      </c>
      <c r="F344" s="84" t="s">
        <v>1069</v>
      </c>
      <c r="G344" s="83"/>
      <c r="H344" s="83"/>
      <c r="I344" s="83"/>
      <c r="J344" s="83"/>
      <c r="K344" s="83"/>
      <c r="L344" s="83"/>
      <c r="M344" s="83"/>
      <c r="N344" s="83"/>
      <c r="O344" s="83"/>
      <c r="P344" s="83"/>
      <c r="Q344" s="83"/>
      <c r="R344" s="84" t="s">
        <v>1039</v>
      </c>
      <c r="S344" s="83"/>
      <c r="T344" s="83"/>
      <c r="U344" s="83"/>
    </row>
    <row r="345" spans="3:21">
      <c r="C345" s="84" t="s">
        <v>615</v>
      </c>
      <c r="D345" s="84" t="s">
        <v>1293</v>
      </c>
      <c r="E345" s="85">
        <v>43403</v>
      </c>
      <c r="F345" s="84" t="s">
        <v>1172</v>
      </c>
      <c r="G345" s="83"/>
      <c r="H345" s="83"/>
      <c r="I345" s="83"/>
      <c r="J345" s="83"/>
      <c r="K345" s="83"/>
      <c r="L345" s="83"/>
      <c r="M345" s="83"/>
      <c r="N345" s="83"/>
      <c r="O345" s="83"/>
      <c r="P345" s="83"/>
      <c r="Q345" s="83"/>
      <c r="R345" s="83"/>
      <c r="S345" s="83"/>
      <c r="T345" s="83"/>
      <c r="U345" s="84" t="s">
        <v>1041</v>
      </c>
    </row>
    <row r="346" spans="3:21">
      <c r="C346" s="84" t="s">
        <v>1294</v>
      </c>
      <c r="D346" s="84" t="s">
        <v>1018</v>
      </c>
      <c r="E346" s="83"/>
      <c r="F346" s="83"/>
      <c r="G346" s="84" t="s">
        <v>1029</v>
      </c>
      <c r="H346" s="83"/>
      <c r="I346" s="83"/>
      <c r="J346" s="83"/>
      <c r="K346" s="83"/>
      <c r="L346" s="83"/>
      <c r="M346" s="83"/>
      <c r="N346" s="83"/>
      <c r="O346" s="83"/>
      <c r="P346" s="83"/>
      <c r="Q346" s="83"/>
      <c r="R346" s="83"/>
      <c r="S346" s="83"/>
      <c r="T346" s="83"/>
      <c r="U346" s="83"/>
    </row>
    <row r="347" spans="3:21">
      <c r="C347" s="84" t="s">
        <v>1295</v>
      </c>
      <c r="D347" s="84" t="s">
        <v>1296</v>
      </c>
      <c r="E347" s="85">
        <v>44670</v>
      </c>
      <c r="F347" s="84" t="s">
        <v>1297</v>
      </c>
      <c r="G347" s="83"/>
      <c r="H347" s="83"/>
      <c r="I347" s="83"/>
      <c r="J347" s="84" t="s">
        <v>1044</v>
      </c>
      <c r="K347" s="83"/>
      <c r="L347" s="83"/>
      <c r="M347" s="83"/>
      <c r="N347" s="83"/>
      <c r="O347" s="83"/>
      <c r="P347" s="83"/>
      <c r="Q347" s="83"/>
      <c r="R347" s="83"/>
      <c r="S347" s="83"/>
      <c r="T347" s="83"/>
      <c r="U347" s="84" t="s">
        <v>1041</v>
      </c>
    </row>
    <row r="348" spans="3:21">
      <c r="C348" s="84" t="s">
        <v>1295</v>
      </c>
      <c r="D348" s="84" t="s">
        <v>1298</v>
      </c>
      <c r="E348" s="85">
        <v>44409</v>
      </c>
      <c r="F348" s="84" t="s">
        <v>1299</v>
      </c>
      <c r="G348" s="83"/>
      <c r="H348" s="83"/>
      <c r="I348" s="83"/>
      <c r="J348" s="83"/>
      <c r="K348" s="83"/>
      <c r="L348" s="83"/>
      <c r="M348" s="83"/>
      <c r="N348" s="83"/>
      <c r="O348" s="83"/>
      <c r="P348" s="83"/>
      <c r="Q348" s="83"/>
      <c r="R348" s="83"/>
      <c r="S348" s="83"/>
      <c r="T348" s="83"/>
      <c r="U348" s="84" t="s">
        <v>1041</v>
      </c>
    </row>
    <row r="349" spans="3:21">
      <c r="C349" s="84" t="s">
        <v>1295</v>
      </c>
      <c r="D349" s="84" t="s">
        <v>1300</v>
      </c>
      <c r="E349" s="85">
        <v>44187</v>
      </c>
      <c r="F349" s="84" t="s">
        <v>1301</v>
      </c>
      <c r="G349" s="83"/>
      <c r="H349" s="83"/>
      <c r="I349" s="83"/>
      <c r="J349" s="83"/>
      <c r="K349" s="83"/>
      <c r="L349" s="83"/>
      <c r="M349" s="83"/>
      <c r="N349" s="83"/>
      <c r="O349" s="83"/>
      <c r="P349" s="83"/>
      <c r="Q349" s="83"/>
      <c r="R349" s="83"/>
      <c r="S349" s="83"/>
      <c r="T349" s="83"/>
      <c r="U349" s="84" t="s">
        <v>1041</v>
      </c>
    </row>
    <row r="350" spans="3:21">
      <c r="C350" s="84" t="s">
        <v>1295</v>
      </c>
      <c r="D350" s="84" t="s">
        <v>1302</v>
      </c>
      <c r="E350" s="85">
        <v>43977</v>
      </c>
      <c r="F350" s="84" t="s">
        <v>1211</v>
      </c>
      <c r="G350" s="83"/>
      <c r="H350" s="83"/>
      <c r="I350" s="83"/>
      <c r="J350" s="83"/>
      <c r="K350" s="83"/>
      <c r="L350" s="83"/>
      <c r="M350" s="83"/>
      <c r="N350" s="83"/>
      <c r="O350" s="83"/>
      <c r="P350" s="83"/>
      <c r="Q350" s="83"/>
      <c r="R350" s="83"/>
      <c r="S350" s="83"/>
      <c r="T350" s="83"/>
      <c r="U350" s="84" t="s">
        <v>1041</v>
      </c>
    </row>
    <row r="351" spans="3:21">
      <c r="C351" s="84" t="s">
        <v>1295</v>
      </c>
      <c r="D351" s="84" t="s">
        <v>1302</v>
      </c>
      <c r="E351" s="85">
        <v>43913</v>
      </c>
      <c r="F351" s="84" t="s">
        <v>1101</v>
      </c>
      <c r="G351" s="83"/>
      <c r="H351" s="83"/>
      <c r="I351" s="83"/>
      <c r="J351" s="83"/>
      <c r="K351" s="83"/>
      <c r="L351" s="83"/>
      <c r="M351" s="83"/>
      <c r="N351" s="83"/>
      <c r="O351" s="83"/>
      <c r="P351" s="83"/>
      <c r="Q351" s="83"/>
      <c r="R351" s="83"/>
      <c r="S351" s="83"/>
      <c r="T351" s="83"/>
      <c r="U351" s="84" t="s">
        <v>1041</v>
      </c>
    </row>
    <row r="352" spans="3:21">
      <c r="C352" s="84" t="s">
        <v>1303</v>
      </c>
      <c r="D352" s="84" t="s">
        <v>1304</v>
      </c>
      <c r="E352" s="85">
        <v>43698</v>
      </c>
      <c r="F352" s="84" t="s">
        <v>1064</v>
      </c>
      <c r="G352" s="83"/>
      <c r="H352" s="83"/>
      <c r="I352" s="83"/>
      <c r="J352" s="83"/>
      <c r="K352" s="83"/>
      <c r="L352" s="83"/>
      <c r="M352" s="83"/>
      <c r="N352" s="83"/>
      <c r="O352" s="83"/>
      <c r="P352" s="83"/>
      <c r="Q352" s="83"/>
      <c r="R352" s="83"/>
      <c r="S352" s="83"/>
      <c r="T352" s="83"/>
      <c r="U352" s="84" t="s">
        <v>1041</v>
      </c>
    </row>
    <row r="353" spans="3:21">
      <c r="C353" s="84" t="s">
        <v>1303</v>
      </c>
      <c r="D353" s="84" t="s">
        <v>1305</v>
      </c>
      <c r="E353" s="85">
        <v>43537</v>
      </c>
      <c r="F353" s="84" t="s">
        <v>1069</v>
      </c>
      <c r="G353" s="83"/>
      <c r="H353" s="83"/>
      <c r="I353" s="83"/>
      <c r="J353" s="83"/>
      <c r="K353" s="83"/>
      <c r="L353" s="83"/>
      <c r="M353" s="83"/>
      <c r="N353" s="83"/>
      <c r="O353" s="83"/>
      <c r="P353" s="83"/>
      <c r="Q353" s="83"/>
      <c r="R353" s="83"/>
      <c r="S353" s="83"/>
      <c r="T353" s="83"/>
      <c r="U353" s="84" t="s">
        <v>1041</v>
      </c>
    </row>
    <row r="354" spans="3:21">
      <c r="C354" s="84" t="s">
        <v>1303</v>
      </c>
      <c r="D354" s="84" t="s">
        <v>1304</v>
      </c>
      <c r="E354" s="85">
        <v>43698</v>
      </c>
      <c r="F354" s="84" t="s">
        <v>1064</v>
      </c>
      <c r="G354" s="83"/>
      <c r="H354" s="83"/>
      <c r="I354" s="83"/>
      <c r="J354" s="83"/>
      <c r="K354" s="83"/>
      <c r="L354" s="83"/>
      <c r="M354" s="83"/>
      <c r="N354" s="83"/>
      <c r="O354" s="83"/>
      <c r="P354" s="83"/>
      <c r="Q354" s="84" t="s">
        <v>1038</v>
      </c>
      <c r="R354" s="83"/>
      <c r="S354" s="83"/>
      <c r="T354" s="83"/>
      <c r="U354" s="83"/>
    </row>
    <row r="355" spans="3:21">
      <c r="C355" s="84" t="s">
        <v>1306</v>
      </c>
      <c r="D355" s="84" t="s">
        <v>1307</v>
      </c>
      <c r="E355" s="85">
        <v>43768</v>
      </c>
      <c r="F355" s="84" t="s">
        <v>1064</v>
      </c>
      <c r="G355" s="83"/>
      <c r="H355" s="83"/>
      <c r="I355" s="83"/>
      <c r="J355" s="83"/>
      <c r="K355" s="83"/>
      <c r="L355" s="83"/>
      <c r="M355" s="83"/>
      <c r="N355" s="83"/>
      <c r="O355" s="83"/>
      <c r="P355" s="83"/>
      <c r="Q355" s="83"/>
      <c r="R355" s="83"/>
      <c r="S355" s="83"/>
      <c r="T355" s="83"/>
      <c r="U355" s="84" t="s">
        <v>1041</v>
      </c>
    </row>
    <row r="356" spans="3:21">
      <c r="C356" s="84" t="s">
        <v>1306</v>
      </c>
      <c r="D356" s="84" t="s">
        <v>1308</v>
      </c>
      <c r="E356" s="85">
        <v>43195</v>
      </c>
      <c r="F356" s="84" t="s">
        <v>1309</v>
      </c>
      <c r="G356" s="83"/>
      <c r="H356" s="83"/>
      <c r="I356" s="83"/>
      <c r="J356" s="83"/>
      <c r="K356" s="83"/>
      <c r="L356" s="83"/>
      <c r="M356" s="83"/>
      <c r="N356" s="83"/>
      <c r="O356" s="83"/>
      <c r="P356" s="83"/>
      <c r="Q356" s="83"/>
      <c r="R356" s="83"/>
      <c r="S356" s="83"/>
      <c r="T356" s="83"/>
      <c r="U356" s="84" t="s">
        <v>1041</v>
      </c>
    </row>
    <row r="357" spans="3:21">
      <c r="C357" s="84" t="s">
        <v>1310</v>
      </c>
      <c r="D357" s="84" t="s">
        <v>1311</v>
      </c>
      <c r="E357" s="85">
        <v>43958</v>
      </c>
      <c r="F357" s="84" t="s">
        <v>1142</v>
      </c>
      <c r="G357" s="83"/>
      <c r="H357" s="83"/>
      <c r="I357" s="83"/>
      <c r="J357" s="84" t="s">
        <v>1044</v>
      </c>
      <c r="K357" s="83"/>
      <c r="L357" s="83"/>
      <c r="M357" s="83"/>
      <c r="N357" s="83"/>
      <c r="O357" s="83"/>
      <c r="P357" s="83"/>
      <c r="Q357" s="83"/>
      <c r="R357" s="83"/>
      <c r="S357" s="83"/>
      <c r="T357" s="83"/>
      <c r="U357" s="83"/>
    </row>
    <row r="358" spans="3:21">
      <c r="C358" s="84" t="s">
        <v>1312</v>
      </c>
      <c r="D358" s="84" t="s">
        <v>1313</v>
      </c>
      <c r="E358" s="85">
        <v>42666</v>
      </c>
      <c r="F358" s="84" t="s">
        <v>1072</v>
      </c>
      <c r="G358" s="83"/>
      <c r="H358" s="83"/>
      <c r="I358" s="83"/>
      <c r="J358" s="84" t="s">
        <v>1044</v>
      </c>
      <c r="K358" s="83"/>
      <c r="L358" s="83"/>
      <c r="M358" s="83"/>
      <c r="N358" s="83"/>
      <c r="O358" s="83"/>
      <c r="P358" s="83"/>
      <c r="Q358" s="83"/>
      <c r="R358" s="83"/>
      <c r="S358" s="83"/>
      <c r="T358" s="83"/>
      <c r="U358" s="83"/>
    </row>
    <row r="359" spans="3:21">
      <c r="C359" s="84" t="s">
        <v>1314</v>
      </c>
      <c r="D359" s="84" t="s">
        <v>1315</v>
      </c>
      <c r="E359" s="85">
        <v>43277</v>
      </c>
      <c r="F359" s="84" t="s">
        <v>1069</v>
      </c>
      <c r="G359" s="83"/>
      <c r="H359" s="83"/>
      <c r="I359" s="83"/>
      <c r="J359" s="84" t="s">
        <v>1044</v>
      </c>
      <c r="K359" s="83"/>
      <c r="L359" s="83"/>
      <c r="M359" s="83"/>
      <c r="N359" s="83"/>
      <c r="O359" s="83"/>
      <c r="P359" s="83"/>
      <c r="Q359" s="83"/>
      <c r="R359" s="83"/>
      <c r="S359" s="83"/>
      <c r="T359" s="83"/>
      <c r="U359" s="83"/>
    </row>
    <row r="360" spans="3:21">
      <c r="C360" s="84" t="s">
        <v>1316</v>
      </c>
      <c r="D360" s="84" t="s">
        <v>1317</v>
      </c>
      <c r="E360" s="85">
        <v>44475</v>
      </c>
      <c r="F360" s="84" t="s">
        <v>1318</v>
      </c>
      <c r="G360" s="83"/>
      <c r="H360" s="83"/>
      <c r="I360" s="83"/>
      <c r="J360" s="83"/>
      <c r="K360" s="83"/>
      <c r="L360" s="83"/>
      <c r="M360" s="83"/>
      <c r="N360" s="83"/>
      <c r="O360" s="83"/>
      <c r="P360" s="83"/>
      <c r="Q360" s="83"/>
      <c r="R360" s="84" t="s">
        <v>1039</v>
      </c>
      <c r="S360" s="83"/>
      <c r="T360" s="83"/>
      <c r="U360" s="83"/>
    </row>
    <row r="361" spans="3:21">
      <c r="C361" s="84" t="s">
        <v>1316</v>
      </c>
      <c r="D361" s="84" t="s">
        <v>1319</v>
      </c>
      <c r="E361" s="85">
        <v>44209</v>
      </c>
      <c r="F361" s="84" t="s">
        <v>1046</v>
      </c>
      <c r="G361" s="83"/>
      <c r="H361" s="83"/>
      <c r="I361" s="83"/>
      <c r="J361" s="83"/>
      <c r="K361" s="83"/>
      <c r="L361" s="83"/>
      <c r="M361" s="83"/>
      <c r="N361" s="83"/>
      <c r="O361" s="83"/>
      <c r="P361" s="83"/>
      <c r="Q361" s="83"/>
      <c r="R361" s="84" t="s">
        <v>1039</v>
      </c>
      <c r="S361" s="83"/>
      <c r="T361" s="83"/>
      <c r="U361" s="83"/>
    </row>
    <row r="362" spans="3:21">
      <c r="C362" s="84" t="s">
        <v>1320</v>
      </c>
      <c r="D362" s="84" t="s">
        <v>1321</v>
      </c>
      <c r="E362" s="85">
        <v>44706</v>
      </c>
      <c r="F362" s="84" t="s">
        <v>1104</v>
      </c>
      <c r="G362" s="83"/>
      <c r="H362" s="83"/>
      <c r="I362" s="83"/>
      <c r="J362" s="83"/>
      <c r="K362" s="83"/>
      <c r="L362" s="83"/>
      <c r="M362" s="83"/>
      <c r="N362" s="83"/>
      <c r="O362" s="83"/>
      <c r="P362" s="83"/>
      <c r="Q362" s="83"/>
      <c r="R362" s="83"/>
      <c r="S362" s="83"/>
      <c r="T362" s="83"/>
      <c r="U362" s="84" t="s">
        <v>1041</v>
      </c>
    </row>
    <row r="363" spans="3:21">
      <c r="C363" s="84" t="s">
        <v>1320</v>
      </c>
      <c r="D363" s="84" t="s">
        <v>1321</v>
      </c>
      <c r="E363" s="85">
        <v>44334</v>
      </c>
      <c r="F363" s="84" t="s">
        <v>1322</v>
      </c>
      <c r="G363" s="83"/>
      <c r="H363" s="83"/>
      <c r="I363" s="83"/>
      <c r="J363" s="83"/>
      <c r="K363" s="83"/>
      <c r="L363" s="83"/>
      <c r="M363" s="83"/>
      <c r="N363" s="83"/>
      <c r="O363" s="83"/>
      <c r="P363" s="83"/>
      <c r="Q363" s="84" t="s">
        <v>1038</v>
      </c>
      <c r="R363" s="83"/>
      <c r="S363" s="83"/>
      <c r="T363" s="83"/>
      <c r="U363" s="83"/>
    </row>
    <row r="364" spans="3:21">
      <c r="C364" s="84" t="s">
        <v>1323</v>
      </c>
      <c r="D364" s="84" t="s">
        <v>1053</v>
      </c>
      <c r="E364" s="83"/>
      <c r="F364" s="83"/>
      <c r="G364" s="84" t="s">
        <v>1029</v>
      </c>
      <c r="H364" s="83"/>
      <c r="I364" s="83"/>
      <c r="J364" s="83"/>
      <c r="K364" s="83"/>
      <c r="L364" s="83"/>
      <c r="M364" s="83"/>
      <c r="N364" s="83"/>
      <c r="O364" s="83"/>
      <c r="P364" s="83"/>
      <c r="Q364" s="83"/>
      <c r="R364" s="83"/>
      <c r="S364" s="83"/>
      <c r="T364" s="83"/>
      <c r="U364" s="83"/>
    </row>
    <row r="365" spans="3:21">
      <c r="C365" s="84" t="s">
        <v>778</v>
      </c>
      <c r="D365" s="84" t="s">
        <v>1324</v>
      </c>
      <c r="E365" s="85">
        <v>43783</v>
      </c>
      <c r="F365" s="84" t="s">
        <v>1155</v>
      </c>
      <c r="G365" s="83"/>
      <c r="H365" s="83"/>
      <c r="I365" s="83"/>
      <c r="J365" s="83"/>
      <c r="K365" s="83"/>
      <c r="L365" s="83"/>
      <c r="M365" s="83"/>
      <c r="N365" s="83"/>
      <c r="O365" s="83"/>
      <c r="P365" s="83"/>
      <c r="Q365" s="83"/>
      <c r="R365" s="84" t="s">
        <v>1039</v>
      </c>
      <c r="S365" s="83"/>
      <c r="T365" s="83"/>
      <c r="U365" s="84" t="s">
        <v>1041</v>
      </c>
    </row>
    <row r="366" spans="3:21">
      <c r="C366" s="84" t="s">
        <v>778</v>
      </c>
      <c r="D366" s="84" t="s">
        <v>1325</v>
      </c>
      <c r="E366" s="85">
        <v>43236</v>
      </c>
      <c r="F366" s="84" t="s">
        <v>1326</v>
      </c>
      <c r="G366" s="83"/>
      <c r="H366" s="83"/>
      <c r="I366" s="83"/>
      <c r="J366" s="83"/>
      <c r="K366" s="83"/>
      <c r="L366" s="83"/>
      <c r="M366" s="83"/>
      <c r="N366" s="83"/>
      <c r="O366" s="83"/>
      <c r="P366" s="83"/>
      <c r="Q366" s="83"/>
      <c r="R366" s="83"/>
      <c r="S366" s="83"/>
      <c r="T366" s="83"/>
      <c r="U366" s="84" t="s">
        <v>1041</v>
      </c>
    </row>
    <row r="367" spans="3:21">
      <c r="C367" s="84" t="s">
        <v>1327</v>
      </c>
      <c r="D367" s="84" t="s">
        <v>1328</v>
      </c>
      <c r="E367" s="85">
        <v>44274</v>
      </c>
      <c r="F367" s="84" t="s">
        <v>1329</v>
      </c>
      <c r="G367" s="83"/>
      <c r="H367" s="83"/>
      <c r="I367" s="83"/>
      <c r="J367" s="83"/>
      <c r="K367" s="83"/>
      <c r="L367" s="83"/>
      <c r="M367" s="83"/>
      <c r="N367" s="83"/>
      <c r="O367" s="83"/>
      <c r="P367" s="83"/>
      <c r="Q367" s="83"/>
      <c r="R367" s="83"/>
      <c r="S367" s="83"/>
      <c r="T367" s="83"/>
      <c r="U367" s="84" t="s">
        <v>1041</v>
      </c>
    </row>
    <row r="368" spans="3:21">
      <c r="C368" s="84" t="s">
        <v>1330</v>
      </c>
      <c r="D368" s="84" t="s">
        <v>1331</v>
      </c>
      <c r="E368" s="85">
        <v>44517</v>
      </c>
      <c r="F368" s="84" t="s">
        <v>1075</v>
      </c>
      <c r="G368" s="83"/>
      <c r="H368" s="83"/>
      <c r="I368" s="83"/>
      <c r="J368" s="83"/>
      <c r="K368" s="83"/>
      <c r="L368" s="83"/>
      <c r="M368" s="83"/>
      <c r="N368" s="83"/>
      <c r="O368" s="83"/>
      <c r="P368" s="83"/>
      <c r="Q368" s="84" t="s">
        <v>1038</v>
      </c>
      <c r="R368" s="83"/>
      <c r="S368" s="83"/>
      <c r="T368" s="83"/>
      <c r="U368" s="83"/>
    </row>
    <row r="369" spans="3:21">
      <c r="C369" s="84" t="s">
        <v>1332</v>
      </c>
      <c r="D369" s="84" t="s">
        <v>1333</v>
      </c>
      <c r="E369" s="85">
        <v>43466</v>
      </c>
      <c r="F369" s="84" t="s">
        <v>1069</v>
      </c>
      <c r="G369" s="83"/>
      <c r="H369" s="83"/>
      <c r="I369" s="83"/>
      <c r="J369" s="83"/>
      <c r="K369" s="83"/>
      <c r="L369" s="83"/>
      <c r="M369" s="83"/>
      <c r="N369" s="83"/>
      <c r="O369" s="83"/>
      <c r="P369" s="83"/>
      <c r="Q369" s="83"/>
      <c r="R369" s="84" t="s">
        <v>1039</v>
      </c>
      <c r="S369" s="83"/>
      <c r="T369" s="83"/>
      <c r="U369" s="83"/>
    </row>
    <row r="370" spans="3:21">
      <c r="C370" s="84" t="s">
        <v>1334</v>
      </c>
      <c r="D370" s="84" t="s">
        <v>1335</v>
      </c>
      <c r="E370" s="85">
        <v>44077</v>
      </c>
      <c r="F370" s="84" t="s">
        <v>1336</v>
      </c>
      <c r="G370" s="83"/>
      <c r="H370" s="83"/>
      <c r="I370" s="83"/>
      <c r="J370" s="83"/>
      <c r="K370" s="83"/>
      <c r="L370" s="83"/>
      <c r="M370" s="83"/>
      <c r="N370" s="83"/>
      <c r="O370" s="83"/>
      <c r="P370" s="83"/>
      <c r="Q370" s="84" t="s">
        <v>1038</v>
      </c>
      <c r="R370" s="83"/>
      <c r="S370" s="83"/>
      <c r="T370" s="83"/>
      <c r="U370" s="83"/>
    </row>
    <row r="371" spans="3:21">
      <c r="C371" s="84" t="s">
        <v>1337</v>
      </c>
      <c r="D371" s="83"/>
      <c r="E371" s="85"/>
      <c r="F371" s="83"/>
      <c r="G371" s="83"/>
      <c r="H371" s="83"/>
      <c r="I371" s="83"/>
      <c r="J371" s="83"/>
      <c r="K371" s="83"/>
      <c r="L371" s="83"/>
      <c r="M371" s="83"/>
      <c r="N371" s="83"/>
      <c r="O371" s="83"/>
      <c r="P371" s="83"/>
      <c r="Q371" s="83"/>
      <c r="R371" s="83"/>
      <c r="S371" s="83"/>
      <c r="T371" s="83"/>
      <c r="U371" s="83"/>
    </row>
    <row r="372" spans="3:21">
      <c r="C372" s="84" t="s">
        <v>1338</v>
      </c>
      <c r="D372" s="84" t="s">
        <v>1339</v>
      </c>
      <c r="E372" s="85">
        <v>44452</v>
      </c>
      <c r="F372" s="84" t="s">
        <v>1340</v>
      </c>
      <c r="G372" s="83"/>
      <c r="H372" s="83"/>
      <c r="I372" s="83"/>
      <c r="J372" s="83"/>
      <c r="K372" s="83"/>
      <c r="L372" s="83"/>
      <c r="M372" s="83"/>
      <c r="N372" s="83"/>
      <c r="O372" s="83"/>
      <c r="P372" s="83"/>
      <c r="Q372" s="83"/>
      <c r="R372" s="83"/>
      <c r="S372" s="83"/>
      <c r="T372" s="83"/>
      <c r="U372" s="84" t="s">
        <v>1041</v>
      </c>
    </row>
    <row r="373" spans="3:21">
      <c r="C373" s="84" t="s">
        <v>1338</v>
      </c>
      <c r="D373" s="84" t="s">
        <v>1341</v>
      </c>
      <c r="E373" s="85">
        <v>43690</v>
      </c>
      <c r="F373" s="84" t="s">
        <v>1342</v>
      </c>
      <c r="G373" s="83"/>
      <c r="H373" s="83"/>
      <c r="I373" s="83"/>
      <c r="J373" s="83"/>
      <c r="K373" s="83"/>
      <c r="L373" s="83"/>
      <c r="M373" s="83"/>
      <c r="N373" s="83"/>
      <c r="O373" s="83"/>
      <c r="P373" s="83"/>
      <c r="Q373" s="83"/>
      <c r="R373" s="83"/>
      <c r="S373" s="83"/>
      <c r="T373" s="83"/>
      <c r="U373" s="84" t="s">
        <v>1041</v>
      </c>
    </row>
    <row r="374" spans="3:21">
      <c r="C374" s="84" t="s">
        <v>1343</v>
      </c>
      <c r="D374" s="84" t="s">
        <v>1344</v>
      </c>
      <c r="E374" s="85">
        <v>44672</v>
      </c>
      <c r="F374" s="84" t="s">
        <v>1223</v>
      </c>
      <c r="G374" s="83"/>
      <c r="H374" s="83"/>
      <c r="I374" s="83"/>
      <c r="J374" s="83"/>
      <c r="K374" s="83"/>
      <c r="L374" s="83"/>
      <c r="M374" s="83"/>
      <c r="N374" s="83"/>
      <c r="O374" s="83"/>
      <c r="P374" s="83"/>
      <c r="Q374" s="83"/>
      <c r="R374" s="83"/>
      <c r="S374" s="83"/>
      <c r="T374" s="83"/>
      <c r="U374" s="84" t="s">
        <v>1041</v>
      </c>
    </row>
    <row r="375" spans="3:21">
      <c r="C375" s="84" t="s">
        <v>1343</v>
      </c>
      <c r="D375" s="84" t="s">
        <v>1345</v>
      </c>
      <c r="E375" s="85">
        <v>44312</v>
      </c>
      <c r="F375" s="84" t="s">
        <v>1346</v>
      </c>
      <c r="G375" s="83"/>
      <c r="H375" s="83"/>
      <c r="I375" s="83"/>
      <c r="J375" s="83"/>
      <c r="K375" s="83"/>
      <c r="L375" s="83"/>
      <c r="M375" s="83"/>
      <c r="N375" s="83"/>
      <c r="O375" s="83"/>
      <c r="P375" s="83"/>
      <c r="Q375" s="83"/>
      <c r="R375" s="83"/>
      <c r="S375" s="83"/>
      <c r="T375" s="83"/>
      <c r="U375" s="84" t="s">
        <v>1041</v>
      </c>
    </row>
    <row r="376" spans="3:21">
      <c r="C376" s="84" t="s">
        <v>1343</v>
      </c>
      <c r="D376" s="84" t="s">
        <v>1347</v>
      </c>
      <c r="E376" s="85">
        <v>43805</v>
      </c>
      <c r="F376" s="84" t="s">
        <v>1207</v>
      </c>
      <c r="G376" s="83"/>
      <c r="H376" s="83"/>
      <c r="I376" s="83"/>
      <c r="J376" s="83"/>
      <c r="K376" s="83"/>
      <c r="L376" s="83"/>
      <c r="M376" s="83"/>
      <c r="N376" s="83"/>
      <c r="O376" s="83"/>
      <c r="P376" s="83"/>
      <c r="Q376" s="83"/>
      <c r="R376" s="83"/>
      <c r="S376" s="83"/>
      <c r="T376" s="83"/>
      <c r="U376" s="84" t="s">
        <v>1041</v>
      </c>
    </row>
    <row r="377" spans="3:21">
      <c r="C377" s="84" t="s">
        <v>1343</v>
      </c>
      <c r="D377" s="84" t="s">
        <v>1348</v>
      </c>
      <c r="E377" s="85">
        <v>43588</v>
      </c>
      <c r="F377" s="84" t="s">
        <v>1187</v>
      </c>
      <c r="G377" s="83"/>
      <c r="H377" s="83"/>
      <c r="I377" s="83"/>
      <c r="J377" s="83"/>
      <c r="K377" s="83"/>
      <c r="L377" s="83"/>
      <c r="M377" s="83"/>
      <c r="N377" s="83"/>
      <c r="O377" s="83"/>
      <c r="P377" s="83"/>
      <c r="Q377" s="84" t="s">
        <v>1038</v>
      </c>
      <c r="R377" s="83"/>
      <c r="S377" s="83"/>
      <c r="T377" s="83"/>
      <c r="U377" s="83"/>
    </row>
    <row r="378" spans="3:21">
      <c r="C378" s="84" t="s">
        <v>1349</v>
      </c>
      <c r="D378" s="84" t="s">
        <v>1018</v>
      </c>
      <c r="E378" s="83"/>
      <c r="F378" s="83"/>
      <c r="G378" s="84" t="s">
        <v>1029</v>
      </c>
      <c r="H378" s="83"/>
      <c r="I378" s="83"/>
      <c r="J378" s="83"/>
      <c r="K378" s="83"/>
      <c r="L378" s="83"/>
      <c r="M378" s="83"/>
      <c r="N378" s="83"/>
      <c r="O378" s="83"/>
      <c r="P378" s="83"/>
      <c r="Q378" s="83"/>
      <c r="R378" s="83"/>
      <c r="S378" s="83"/>
      <c r="T378" s="83"/>
      <c r="U378" s="83"/>
    </row>
    <row r="379" spans="3:21">
      <c r="C379" s="84" t="s">
        <v>1350</v>
      </c>
      <c r="D379" s="84" t="s">
        <v>1351</v>
      </c>
      <c r="E379" s="85">
        <v>43344</v>
      </c>
      <c r="F379" s="84" t="s">
        <v>1069</v>
      </c>
      <c r="G379" s="83"/>
      <c r="H379" s="83"/>
      <c r="I379" s="83"/>
      <c r="J379" s="84" t="s">
        <v>1044</v>
      </c>
      <c r="K379" s="83"/>
      <c r="L379" s="83"/>
      <c r="M379" s="83"/>
      <c r="N379" s="83"/>
      <c r="O379" s="83"/>
      <c r="P379" s="83"/>
      <c r="Q379" s="83"/>
      <c r="R379" s="83"/>
      <c r="S379" s="83"/>
      <c r="T379" s="83"/>
      <c r="U379" s="83"/>
    </row>
    <row r="380" spans="3:21">
      <c r="C380" s="84" t="s">
        <v>1352</v>
      </c>
      <c r="D380" s="84" t="s">
        <v>1353</v>
      </c>
      <c r="E380" s="83"/>
      <c r="F380" s="83"/>
      <c r="G380" s="83"/>
      <c r="H380" s="83"/>
      <c r="I380" s="83"/>
      <c r="J380" s="83"/>
      <c r="K380" s="83"/>
      <c r="L380" s="83"/>
      <c r="M380" s="83"/>
      <c r="N380" s="83"/>
      <c r="O380" s="83"/>
      <c r="P380" s="84" t="s">
        <v>1037</v>
      </c>
      <c r="Q380" s="83"/>
      <c r="R380" s="83"/>
      <c r="S380" s="83"/>
      <c r="T380" s="83"/>
      <c r="U380" s="83"/>
    </row>
    <row r="381" spans="3:21">
      <c r="C381" s="84" t="s">
        <v>1354</v>
      </c>
      <c r="D381" s="84" t="s">
        <v>1355</v>
      </c>
      <c r="E381" s="85">
        <v>44480</v>
      </c>
      <c r="F381" s="84" t="s">
        <v>1356</v>
      </c>
      <c r="G381" s="83"/>
      <c r="H381" s="83"/>
      <c r="I381" s="83"/>
      <c r="J381" s="83"/>
      <c r="K381" s="83"/>
      <c r="L381" s="83"/>
      <c r="M381" s="83"/>
      <c r="N381" s="83"/>
      <c r="O381" s="83"/>
      <c r="P381" s="83"/>
      <c r="Q381" s="84" t="s">
        <v>1038</v>
      </c>
      <c r="R381" s="83"/>
      <c r="S381" s="83"/>
      <c r="T381" s="83"/>
      <c r="U381" s="83"/>
    </row>
    <row r="382" spans="3:21">
      <c r="C382" s="84" t="s">
        <v>1357</v>
      </c>
      <c r="D382" s="84" t="s">
        <v>1053</v>
      </c>
      <c r="E382" s="83"/>
      <c r="F382" s="83"/>
      <c r="G382" s="84" t="s">
        <v>1029</v>
      </c>
      <c r="H382" s="83"/>
      <c r="I382" s="83"/>
      <c r="J382" s="83"/>
      <c r="K382" s="83"/>
      <c r="L382" s="83"/>
      <c r="M382" s="83"/>
      <c r="N382" s="83"/>
      <c r="O382" s="83"/>
      <c r="P382" s="83"/>
      <c r="Q382" s="83"/>
      <c r="R382" s="83"/>
      <c r="S382" s="83"/>
      <c r="T382" s="83"/>
      <c r="U382" s="83"/>
    </row>
    <row r="383" spans="3:21">
      <c r="C383" s="84" t="s">
        <v>1358</v>
      </c>
      <c r="D383" s="84" t="s">
        <v>1359</v>
      </c>
      <c r="E383" s="85">
        <v>44041</v>
      </c>
      <c r="F383" s="84" t="s">
        <v>1360</v>
      </c>
      <c r="G383" s="83"/>
      <c r="H383" s="83"/>
      <c r="I383" s="83"/>
      <c r="J383" s="83"/>
      <c r="K383" s="83"/>
      <c r="L383" s="83"/>
      <c r="M383" s="83"/>
      <c r="N383" s="83"/>
      <c r="O383" s="83"/>
      <c r="P383" s="83"/>
      <c r="Q383" s="84" t="s">
        <v>1038</v>
      </c>
      <c r="R383" s="83"/>
      <c r="S383" s="83"/>
      <c r="T383" s="83"/>
      <c r="U383" s="84" t="s">
        <v>1041</v>
      </c>
    </row>
    <row r="384" spans="3:21">
      <c r="C384" s="84" t="s">
        <v>1361</v>
      </c>
      <c r="D384" s="84" t="s">
        <v>1362</v>
      </c>
      <c r="E384" s="85">
        <v>44713</v>
      </c>
      <c r="F384" s="84" t="s">
        <v>1072</v>
      </c>
      <c r="G384" s="83"/>
      <c r="H384" s="83"/>
      <c r="I384" s="83"/>
      <c r="J384" s="83"/>
      <c r="K384" s="83"/>
      <c r="L384" s="83"/>
      <c r="M384" s="83"/>
      <c r="N384" s="83"/>
      <c r="O384" s="83"/>
      <c r="P384" s="83"/>
      <c r="Q384" s="83"/>
      <c r="R384" s="84" t="s">
        <v>1039</v>
      </c>
      <c r="S384" s="83"/>
      <c r="T384" s="83"/>
      <c r="U384" s="83"/>
    </row>
    <row r="385" spans="3:21">
      <c r="C385" s="84" t="s">
        <v>1363</v>
      </c>
      <c r="D385" s="84" t="s">
        <v>1364</v>
      </c>
      <c r="E385" s="85">
        <v>43340</v>
      </c>
      <c r="F385" s="84" t="s">
        <v>1365</v>
      </c>
      <c r="G385" s="83"/>
      <c r="H385" s="83"/>
      <c r="I385" s="83"/>
      <c r="J385" s="83"/>
      <c r="K385" s="83"/>
      <c r="L385" s="83"/>
      <c r="M385" s="83"/>
      <c r="N385" s="83"/>
      <c r="O385" s="83"/>
      <c r="P385" s="83"/>
      <c r="Q385" s="83"/>
      <c r="R385" s="83"/>
      <c r="S385" s="83"/>
      <c r="T385" s="83"/>
      <c r="U385" s="84" t="s">
        <v>1041</v>
      </c>
    </row>
    <row r="386" spans="3:21">
      <c r="C386" s="84" t="s">
        <v>1363</v>
      </c>
      <c r="D386" s="84" t="s">
        <v>1364</v>
      </c>
      <c r="E386" s="85">
        <v>43138</v>
      </c>
      <c r="F386" s="84" t="s">
        <v>1366</v>
      </c>
      <c r="G386" s="83"/>
      <c r="H386" s="83"/>
      <c r="I386" s="83"/>
      <c r="J386" s="83"/>
      <c r="K386" s="83"/>
      <c r="L386" s="83"/>
      <c r="M386" s="83"/>
      <c r="N386" s="83"/>
      <c r="O386" s="83"/>
      <c r="P386" s="83"/>
      <c r="Q386" s="83"/>
      <c r="R386" s="83"/>
      <c r="S386" s="83"/>
      <c r="T386" s="83"/>
      <c r="U386" s="84" t="s">
        <v>1041</v>
      </c>
    </row>
    <row r="387" spans="3:21">
      <c r="C387" s="84" t="s">
        <v>1367</v>
      </c>
      <c r="D387" s="84" t="s">
        <v>1018</v>
      </c>
      <c r="E387" s="83"/>
      <c r="F387" s="83"/>
      <c r="G387" s="84" t="s">
        <v>1029</v>
      </c>
      <c r="H387" s="83"/>
      <c r="I387" s="83"/>
      <c r="J387" s="83"/>
      <c r="K387" s="83"/>
      <c r="L387" s="83"/>
      <c r="M387" s="83"/>
      <c r="N387" s="83"/>
      <c r="O387" s="83"/>
      <c r="P387" s="83"/>
      <c r="Q387" s="83"/>
      <c r="R387" s="83"/>
      <c r="S387" s="83"/>
      <c r="T387" s="83"/>
      <c r="U387" s="83"/>
    </row>
    <row r="388" spans="3:21">
      <c r="C388" s="84" t="s">
        <v>1368</v>
      </c>
      <c r="D388" s="84" t="s">
        <v>1369</v>
      </c>
      <c r="E388" s="85">
        <v>44251</v>
      </c>
      <c r="F388" s="84" t="s">
        <v>1072</v>
      </c>
      <c r="G388" s="83"/>
      <c r="H388" s="83"/>
      <c r="I388" s="83"/>
      <c r="J388" s="83"/>
      <c r="K388" s="83"/>
      <c r="L388" s="83"/>
      <c r="M388" s="83"/>
      <c r="N388" s="83"/>
      <c r="O388" s="83"/>
      <c r="P388" s="83"/>
      <c r="Q388" s="83"/>
      <c r="R388" s="83"/>
      <c r="S388" s="83"/>
      <c r="T388" s="83"/>
      <c r="U388" s="84" t="s">
        <v>1041</v>
      </c>
    </row>
    <row r="389" spans="3:21">
      <c r="C389" s="84" t="s">
        <v>1370</v>
      </c>
      <c r="D389" s="84" t="s">
        <v>1371</v>
      </c>
      <c r="E389" s="85">
        <v>43501</v>
      </c>
      <c r="F389" s="84" t="s">
        <v>1092</v>
      </c>
      <c r="G389" s="83"/>
      <c r="H389" s="83"/>
      <c r="I389" s="83"/>
      <c r="J389" s="83"/>
      <c r="K389" s="83"/>
      <c r="L389" s="83"/>
      <c r="M389" s="83"/>
      <c r="N389" s="83"/>
      <c r="O389" s="83"/>
      <c r="P389" s="83"/>
      <c r="Q389" s="83"/>
      <c r="R389" s="83"/>
      <c r="S389" s="83"/>
      <c r="T389" s="83"/>
      <c r="U389" s="84" t="s">
        <v>1041</v>
      </c>
    </row>
    <row r="390" spans="3:21">
      <c r="C390" s="84" t="s">
        <v>1370</v>
      </c>
      <c r="D390" s="84" t="s">
        <v>1372</v>
      </c>
      <c r="E390" s="85">
        <v>42968</v>
      </c>
      <c r="F390" s="84" t="s">
        <v>1373</v>
      </c>
      <c r="G390" s="83"/>
      <c r="H390" s="83"/>
      <c r="I390" s="83"/>
      <c r="J390" s="83"/>
      <c r="K390" s="83"/>
      <c r="L390" s="83"/>
      <c r="M390" s="83"/>
      <c r="N390" s="83"/>
      <c r="O390" s="83"/>
      <c r="P390" s="83"/>
      <c r="Q390" s="83"/>
      <c r="R390" s="83"/>
      <c r="S390" s="83"/>
      <c r="T390" s="83"/>
      <c r="U390" s="84" t="s">
        <v>1041</v>
      </c>
    </row>
    <row r="391" spans="3:21">
      <c r="C391" s="84" t="s">
        <v>1374</v>
      </c>
      <c r="D391" s="84" t="s">
        <v>1018</v>
      </c>
      <c r="E391" s="83"/>
      <c r="F391" s="83"/>
      <c r="G391" s="84" t="s">
        <v>1029</v>
      </c>
      <c r="H391" s="83"/>
      <c r="I391" s="83"/>
      <c r="J391" s="83"/>
      <c r="K391" s="83"/>
      <c r="L391" s="83"/>
      <c r="M391" s="83"/>
      <c r="N391" s="83"/>
      <c r="O391" s="83"/>
      <c r="P391" s="83"/>
      <c r="Q391" s="83"/>
      <c r="R391" s="83"/>
      <c r="S391" s="83"/>
      <c r="T391" s="83"/>
      <c r="U391" s="83"/>
    </row>
    <row r="392" spans="3:21">
      <c r="C392" s="84" t="s">
        <v>1375</v>
      </c>
      <c r="D392" s="84" t="s">
        <v>1376</v>
      </c>
      <c r="E392" s="85">
        <v>43910</v>
      </c>
      <c r="F392" s="84" t="s">
        <v>1069</v>
      </c>
      <c r="G392" s="83"/>
      <c r="H392" s="83"/>
      <c r="I392" s="83"/>
      <c r="J392" s="83"/>
      <c r="K392" s="83"/>
      <c r="L392" s="83"/>
      <c r="M392" s="83"/>
      <c r="N392" s="83"/>
      <c r="O392" s="83"/>
      <c r="P392" s="83"/>
      <c r="Q392" s="83"/>
      <c r="R392" s="84" t="s">
        <v>1039</v>
      </c>
      <c r="S392" s="83"/>
      <c r="T392" s="83"/>
      <c r="U392" s="83"/>
    </row>
    <row r="393" spans="3:21">
      <c r="C393" s="84" t="s">
        <v>1377</v>
      </c>
      <c r="D393" s="84" t="s">
        <v>1378</v>
      </c>
      <c r="E393" s="85">
        <v>43292</v>
      </c>
      <c r="F393" s="84" t="s">
        <v>1101</v>
      </c>
      <c r="G393" s="83"/>
      <c r="H393" s="83"/>
      <c r="I393" s="83"/>
      <c r="J393" s="84" t="s">
        <v>1044</v>
      </c>
      <c r="K393" s="83"/>
      <c r="L393" s="83"/>
      <c r="M393" s="83"/>
      <c r="N393" s="83"/>
      <c r="O393" s="83"/>
      <c r="P393" s="83"/>
      <c r="Q393" s="83"/>
      <c r="R393" s="83"/>
      <c r="S393" s="83"/>
      <c r="T393" s="83"/>
      <c r="U393" s="83"/>
    </row>
    <row r="394" spans="3:21">
      <c r="C394" s="84" t="s">
        <v>1379</v>
      </c>
      <c r="D394" s="84" t="s">
        <v>1380</v>
      </c>
      <c r="E394" s="85">
        <v>43074</v>
      </c>
      <c r="F394" s="84" t="s">
        <v>1381</v>
      </c>
      <c r="G394" s="83"/>
      <c r="H394" s="83"/>
      <c r="I394" s="83"/>
      <c r="J394" s="84" t="s">
        <v>1044</v>
      </c>
      <c r="K394" s="83"/>
      <c r="L394" s="83"/>
      <c r="M394" s="83"/>
      <c r="N394" s="83"/>
      <c r="O394" s="83"/>
      <c r="P394" s="83"/>
      <c r="Q394" s="83"/>
      <c r="R394" s="83"/>
      <c r="S394" s="83"/>
      <c r="T394" s="83"/>
      <c r="U394" s="83"/>
    </row>
    <row r="395" spans="3:21">
      <c r="C395" s="84" t="s">
        <v>1382</v>
      </c>
      <c r="D395" s="84" t="s">
        <v>1383</v>
      </c>
      <c r="E395" s="85">
        <v>42985</v>
      </c>
      <c r="F395" s="84" t="s">
        <v>1069</v>
      </c>
      <c r="G395" s="83"/>
      <c r="H395" s="83"/>
      <c r="I395" s="83"/>
      <c r="J395" s="84" t="s">
        <v>1044</v>
      </c>
      <c r="K395" s="83"/>
      <c r="L395" s="83"/>
      <c r="M395" s="83"/>
      <c r="N395" s="83"/>
      <c r="O395" s="83"/>
      <c r="P395" s="83"/>
      <c r="Q395" s="83"/>
      <c r="R395" s="83"/>
      <c r="S395" s="83"/>
      <c r="T395" s="83"/>
      <c r="U395" s="83"/>
    </row>
    <row r="396" spans="3:21">
      <c r="C396" s="84" t="s">
        <v>1384</v>
      </c>
      <c r="D396" s="84" t="s">
        <v>1385</v>
      </c>
      <c r="E396" s="85">
        <v>44117</v>
      </c>
      <c r="F396" s="84" t="s">
        <v>1072</v>
      </c>
      <c r="G396" s="83"/>
      <c r="H396" s="83"/>
      <c r="I396" s="83"/>
      <c r="J396" s="84" t="s">
        <v>1044</v>
      </c>
      <c r="K396" s="83"/>
      <c r="L396" s="83"/>
      <c r="M396" s="83"/>
      <c r="N396" s="83"/>
      <c r="O396" s="83"/>
      <c r="P396" s="83"/>
      <c r="Q396" s="83"/>
      <c r="R396" s="83"/>
      <c r="S396" s="83"/>
      <c r="T396" s="83"/>
      <c r="U396" s="83"/>
    </row>
    <row r="397" spans="3:21">
      <c r="C397" s="84" t="s">
        <v>1386</v>
      </c>
      <c r="D397" s="84" t="s">
        <v>1387</v>
      </c>
      <c r="E397" s="85">
        <v>44767</v>
      </c>
      <c r="F397" s="84" t="s">
        <v>1388</v>
      </c>
      <c r="G397" s="83"/>
      <c r="H397" s="83"/>
      <c r="I397" s="83"/>
      <c r="J397" s="83"/>
      <c r="K397" s="83"/>
      <c r="L397" s="83"/>
      <c r="M397" s="83"/>
      <c r="N397" s="83"/>
      <c r="O397" s="83"/>
      <c r="P397" s="83"/>
      <c r="Q397" s="83"/>
      <c r="R397" s="83"/>
      <c r="S397" s="83"/>
      <c r="T397" s="83"/>
      <c r="U397" s="84" t="s">
        <v>1041</v>
      </c>
    </row>
    <row r="398" spans="3:21">
      <c r="C398" s="84" t="s">
        <v>1389</v>
      </c>
      <c r="D398" s="84" t="s">
        <v>1390</v>
      </c>
      <c r="E398" s="85">
        <v>44594</v>
      </c>
      <c r="F398" s="84" t="s">
        <v>1391</v>
      </c>
      <c r="G398" s="84" t="s">
        <v>1029</v>
      </c>
      <c r="H398" s="83"/>
      <c r="I398" s="83"/>
      <c r="J398" s="83"/>
      <c r="K398" s="83"/>
      <c r="L398" s="83"/>
      <c r="M398" s="83"/>
      <c r="N398" s="83"/>
      <c r="O398" s="83"/>
      <c r="P398" s="83"/>
      <c r="Q398" s="84" t="s">
        <v>1038</v>
      </c>
      <c r="R398" s="83"/>
      <c r="S398" s="83"/>
      <c r="T398" s="83"/>
      <c r="U398" s="83"/>
    </row>
    <row r="399" spans="3:21">
      <c r="C399" s="84" t="s">
        <v>1389</v>
      </c>
      <c r="D399" s="84" t="s">
        <v>1392</v>
      </c>
      <c r="E399" s="85">
        <v>44420</v>
      </c>
      <c r="F399" s="84" t="s">
        <v>1340</v>
      </c>
      <c r="G399" s="84" t="s">
        <v>1029</v>
      </c>
      <c r="H399" s="83"/>
      <c r="I399" s="83"/>
      <c r="J399" s="83"/>
      <c r="K399" s="83"/>
      <c r="L399" s="83"/>
      <c r="M399" s="83"/>
      <c r="N399" s="83"/>
      <c r="O399" s="83"/>
      <c r="P399" s="83"/>
      <c r="Q399" s="84" t="s">
        <v>1038</v>
      </c>
      <c r="R399" s="83"/>
      <c r="S399" s="83"/>
      <c r="T399" s="83"/>
      <c r="U399" s="83"/>
    </row>
    <row r="400" spans="3:21">
      <c r="C400" s="84" t="s">
        <v>1389</v>
      </c>
      <c r="D400" s="84" t="s">
        <v>1393</v>
      </c>
      <c r="E400" s="85">
        <v>44097</v>
      </c>
      <c r="F400" s="84" t="s">
        <v>1336</v>
      </c>
      <c r="G400" s="84" t="s">
        <v>1029</v>
      </c>
      <c r="H400" s="83"/>
      <c r="I400" s="83"/>
      <c r="J400" s="83"/>
      <c r="K400" s="83"/>
      <c r="L400" s="83"/>
      <c r="M400" s="83"/>
      <c r="N400" s="83"/>
      <c r="O400" s="83"/>
      <c r="P400" s="83"/>
      <c r="Q400" s="84" t="s">
        <v>1038</v>
      </c>
      <c r="R400" s="83"/>
      <c r="S400" s="84" t="s">
        <v>1040</v>
      </c>
      <c r="T400" s="83"/>
      <c r="U400" s="83"/>
    </row>
    <row r="401" spans="3:21">
      <c r="C401" s="84" t="s">
        <v>1394</v>
      </c>
      <c r="D401" s="84" t="s">
        <v>1395</v>
      </c>
      <c r="E401" s="85">
        <v>44323</v>
      </c>
      <c r="F401" s="84" t="s">
        <v>1101</v>
      </c>
      <c r="G401" s="83"/>
      <c r="H401" s="83"/>
      <c r="I401" s="83"/>
      <c r="J401" s="84" t="s">
        <v>1044</v>
      </c>
      <c r="K401" s="83"/>
      <c r="L401" s="83"/>
      <c r="M401" s="83"/>
      <c r="N401" s="83"/>
      <c r="O401" s="83"/>
      <c r="P401" s="83"/>
      <c r="Q401" s="83"/>
      <c r="R401" s="83"/>
      <c r="S401" s="83"/>
      <c r="T401" s="83"/>
      <c r="U401" s="83"/>
    </row>
    <row r="402" spans="3:21">
      <c r="C402" s="84" t="s">
        <v>926</v>
      </c>
      <c r="D402" s="84" t="s">
        <v>1396</v>
      </c>
      <c r="E402" s="85">
        <v>44362</v>
      </c>
      <c r="F402" s="84" t="s">
        <v>1397</v>
      </c>
      <c r="G402" s="83"/>
      <c r="H402" s="83"/>
      <c r="I402" s="83"/>
      <c r="J402" s="83"/>
      <c r="K402" s="83"/>
      <c r="L402" s="83"/>
      <c r="M402" s="83"/>
      <c r="N402" s="83"/>
      <c r="O402" s="83"/>
      <c r="P402" s="84" t="s">
        <v>1037</v>
      </c>
      <c r="Q402" s="83"/>
      <c r="R402" s="84" t="s">
        <v>1039</v>
      </c>
      <c r="S402" s="83"/>
      <c r="T402" s="83"/>
      <c r="U402" s="84" t="s">
        <v>1041</v>
      </c>
    </row>
    <row r="403" spans="3:21">
      <c r="C403" s="84" t="s">
        <v>926</v>
      </c>
      <c r="D403" s="84" t="s">
        <v>1398</v>
      </c>
      <c r="E403" s="85">
        <v>44222</v>
      </c>
      <c r="F403" s="84" t="s">
        <v>1064</v>
      </c>
      <c r="G403" s="83"/>
      <c r="H403" s="83"/>
      <c r="I403" s="83"/>
      <c r="J403" s="83"/>
      <c r="K403" s="83"/>
      <c r="L403" s="83"/>
      <c r="M403" s="83"/>
      <c r="N403" s="83"/>
      <c r="O403" s="83"/>
      <c r="P403" s="83"/>
      <c r="Q403" s="83"/>
      <c r="R403" s="83"/>
      <c r="S403" s="83"/>
      <c r="T403" s="83"/>
      <c r="U403" s="84" t="s">
        <v>1041</v>
      </c>
    </row>
    <row r="404" spans="3:21">
      <c r="C404" s="84" t="s">
        <v>926</v>
      </c>
      <c r="D404" s="84" t="s">
        <v>1399</v>
      </c>
      <c r="E404" s="85">
        <v>43392</v>
      </c>
      <c r="F404" s="84" t="s">
        <v>1064</v>
      </c>
      <c r="G404" s="83"/>
      <c r="H404" s="83"/>
      <c r="I404" s="83"/>
      <c r="J404" s="83"/>
      <c r="K404" s="83"/>
      <c r="L404" s="83"/>
      <c r="M404" s="83"/>
      <c r="N404" s="83"/>
      <c r="O404" s="83"/>
      <c r="P404" s="83"/>
      <c r="Q404" s="84" t="s">
        <v>1038</v>
      </c>
      <c r="R404" s="83"/>
      <c r="S404" s="83"/>
      <c r="T404" s="83"/>
      <c r="U404" s="84" t="s">
        <v>1041</v>
      </c>
    </row>
    <row r="405" spans="3:21">
      <c r="C405" s="84" t="s">
        <v>926</v>
      </c>
      <c r="D405" s="84" t="s">
        <v>1400</v>
      </c>
      <c r="E405" s="85">
        <v>43088</v>
      </c>
      <c r="F405" s="84" t="s">
        <v>1336</v>
      </c>
      <c r="G405" s="83"/>
      <c r="H405" s="83"/>
      <c r="I405" s="83"/>
      <c r="J405" s="83"/>
      <c r="K405" s="83"/>
      <c r="L405" s="83"/>
      <c r="M405" s="83"/>
      <c r="N405" s="83"/>
      <c r="O405" s="83"/>
      <c r="P405" s="83"/>
      <c r="Q405" s="83"/>
      <c r="R405" s="83"/>
      <c r="S405" s="83"/>
      <c r="T405" s="83"/>
      <c r="U405" s="84" t="s">
        <v>1041</v>
      </c>
    </row>
    <row r="406" spans="3:21">
      <c r="C406" s="84" t="s">
        <v>1401</v>
      </c>
      <c r="D406" s="84" t="s">
        <v>1402</v>
      </c>
      <c r="E406" s="85">
        <v>42073</v>
      </c>
      <c r="F406" s="84" t="s">
        <v>1403</v>
      </c>
      <c r="G406" s="83"/>
      <c r="H406" s="83"/>
      <c r="I406" s="83"/>
      <c r="J406" s="84" t="s">
        <v>1044</v>
      </c>
      <c r="K406" s="83"/>
      <c r="L406" s="83"/>
      <c r="M406" s="83"/>
      <c r="N406" s="83"/>
      <c r="O406" s="83"/>
      <c r="P406" s="83"/>
      <c r="Q406" s="83"/>
      <c r="R406" s="83"/>
      <c r="S406" s="83"/>
      <c r="T406" s="83"/>
      <c r="U406" s="83"/>
    </row>
    <row r="407" spans="3:21">
      <c r="C407" s="84" t="s">
        <v>1404</v>
      </c>
      <c r="D407" s="84" t="s">
        <v>1405</v>
      </c>
      <c r="E407" s="85">
        <v>44404</v>
      </c>
      <c r="F407" s="84" t="s">
        <v>1406</v>
      </c>
      <c r="G407" s="83"/>
      <c r="H407" s="83"/>
      <c r="I407" s="83"/>
      <c r="J407" s="84" t="s">
        <v>1044</v>
      </c>
      <c r="K407" s="83"/>
      <c r="L407" s="83"/>
      <c r="M407" s="83"/>
      <c r="N407" s="83"/>
      <c r="O407" s="83"/>
      <c r="P407" s="83"/>
      <c r="Q407" s="83"/>
      <c r="R407" s="83"/>
      <c r="S407" s="83"/>
      <c r="T407" s="83"/>
      <c r="U407" s="83"/>
    </row>
    <row r="408" spans="3:21">
      <c r="C408" s="84" t="s">
        <v>1404</v>
      </c>
      <c r="D408" s="84" t="s">
        <v>1407</v>
      </c>
      <c r="E408" s="85">
        <v>43831</v>
      </c>
      <c r="F408" s="84" t="s">
        <v>1356</v>
      </c>
      <c r="G408" s="83"/>
      <c r="H408" s="83"/>
      <c r="I408" s="83"/>
      <c r="J408" s="84" t="s">
        <v>1044</v>
      </c>
      <c r="K408" s="83"/>
      <c r="L408" s="83"/>
      <c r="M408" s="83"/>
      <c r="N408" s="83"/>
      <c r="O408" s="83"/>
      <c r="P408" s="83"/>
      <c r="Q408" s="83"/>
      <c r="R408" s="83"/>
      <c r="S408" s="83"/>
      <c r="T408" s="83"/>
      <c r="U408" s="83"/>
    </row>
    <row r="409" spans="3:21">
      <c r="C409" s="84" t="s">
        <v>1408</v>
      </c>
      <c r="D409" s="84" t="s">
        <v>1409</v>
      </c>
      <c r="E409" s="85">
        <v>44488</v>
      </c>
      <c r="F409" s="84" t="s">
        <v>1067</v>
      </c>
      <c r="G409" s="83"/>
      <c r="H409" s="83"/>
      <c r="I409" s="83"/>
      <c r="J409" s="83"/>
      <c r="K409" s="83"/>
      <c r="L409" s="83"/>
      <c r="M409" s="83"/>
      <c r="N409" s="83"/>
      <c r="O409" s="83"/>
      <c r="P409" s="83"/>
      <c r="Q409" s="83"/>
      <c r="R409" s="83"/>
      <c r="S409" s="83"/>
      <c r="T409" s="83"/>
      <c r="U409" s="84" t="s">
        <v>1041</v>
      </c>
    </row>
    <row r="410" spans="3:21">
      <c r="C410" s="84" t="s">
        <v>1410</v>
      </c>
      <c r="D410" s="84" t="s">
        <v>1411</v>
      </c>
      <c r="E410" s="85">
        <v>43383</v>
      </c>
      <c r="F410" s="84" t="s">
        <v>1069</v>
      </c>
      <c r="G410" s="83"/>
      <c r="H410" s="83"/>
      <c r="I410" s="83"/>
      <c r="J410" s="84" t="s">
        <v>1044</v>
      </c>
      <c r="K410" s="83"/>
      <c r="L410" s="83"/>
      <c r="M410" s="83"/>
      <c r="N410" s="83"/>
      <c r="O410" s="83"/>
      <c r="P410" s="83"/>
      <c r="Q410" s="83"/>
      <c r="R410" s="83"/>
      <c r="S410" s="83"/>
      <c r="T410" s="83"/>
      <c r="U410" s="83"/>
    </row>
    <row r="411" spans="3:21">
      <c r="C411" s="84" t="s">
        <v>1412</v>
      </c>
      <c r="D411" s="84" t="s">
        <v>1413</v>
      </c>
      <c r="E411" s="85">
        <v>44299</v>
      </c>
      <c r="F411" s="84" t="s">
        <v>1072</v>
      </c>
      <c r="G411" s="83"/>
      <c r="H411" s="83"/>
      <c r="I411" s="83"/>
      <c r="J411" s="83"/>
      <c r="K411" s="83"/>
      <c r="L411" s="83"/>
      <c r="M411" s="83"/>
      <c r="N411" s="83"/>
      <c r="O411" s="83"/>
      <c r="P411" s="83"/>
      <c r="Q411" s="83"/>
      <c r="R411" s="83"/>
      <c r="S411" s="83"/>
      <c r="T411" s="83"/>
      <c r="U411" s="84" t="s">
        <v>1041</v>
      </c>
    </row>
    <row r="412" spans="3:21">
      <c r="C412" s="84" t="s">
        <v>1414</v>
      </c>
      <c r="D412" s="84" t="s">
        <v>1415</v>
      </c>
      <c r="E412" s="85">
        <v>44720</v>
      </c>
      <c r="F412" s="84" t="s">
        <v>1155</v>
      </c>
      <c r="G412" s="83"/>
      <c r="H412" s="83"/>
      <c r="I412" s="83"/>
      <c r="J412" s="83"/>
      <c r="K412" s="83"/>
      <c r="L412" s="83"/>
      <c r="M412" s="83"/>
      <c r="N412" s="83"/>
      <c r="O412" s="83"/>
      <c r="P412" s="83"/>
      <c r="Q412" s="84" t="s">
        <v>1038</v>
      </c>
      <c r="R412" s="83"/>
      <c r="S412" s="83"/>
      <c r="T412" s="83"/>
      <c r="U412" s="83"/>
    </row>
    <row r="413" spans="3:21">
      <c r="C413" s="84" t="s">
        <v>1414</v>
      </c>
      <c r="D413" s="84" t="s">
        <v>1416</v>
      </c>
      <c r="E413" s="85">
        <v>44558</v>
      </c>
      <c r="F413" s="84" t="s">
        <v>1336</v>
      </c>
      <c r="G413" s="83"/>
      <c r="H413" s="83"/>
      <c r="I413" s="83"/>
      <c r="J413" s="83"/>
      <c r="K413" s="83"/>
      <c r="L413" s="83"/>
      <c r="M413" s="83"/>
      <c r="N413" s="83"/>
      <c r="O413" s="83"/>
      <c r="P413" s="83"/>
      <c r="Q413" s="84" t="s">
        <v>1038</v>
      </c>
      <c r="R413" s="83"/>
      <c r="S413" s="83"/>
      <c r="T413" s="83"/>
      <c r="U413" s="83"/>
    </row>
    <row r="414" spans="3:21">
      <c r="C414" s="84" t="s">
        <v>1417</v>
      </c>
      <c r="D414" s="84" t="s">
        <v>1418</v>
      </c>
      <c r="E414" s="85">
        <v>43585</v>
      </c>
      <c r="F414" s="84" t="s">
        <v>1104</v>
      </c>
      <c r="G414" s="83"/>
      <c r="H414" s="83"/>
      <c r="I414" s="83"/>
      <c r="J414" s="84" t="s">
        <v>1044</v>
      </c>
      <c r="K414" s="83"/>
      <c r="L414" s="83"/>
      <c r="M414" s="83"/>
      <c r="N414" s="83"/>
      <c r="O414" s="83"/>
      <c r="P414" s="83"/>
      <c r="Q414" s="84" t="s">
        <v>1038</v>
      </c>
      <c r="R414" s="83"/>
      <c r="S414" s="83"/>
      <c r="T414" s="83"/>
      <c r="U414" s="83"/>
    </row>
    <row r="415" spans="3:21">
      <c r="C415" s="84" t="s">
        <v>1417</v>
      </c>
      <c r="D415" s="84" t="s">
        <v>1418</v>
      </c>
      <c r="E415" s="85">
        <v>43438</v>
      </c>
      <c r="F415" s="84" t="s">
        <v>1419</v>
      </c>
      <c r="G415" s="83"/>
      <c r="H415" s="83"/>
      <c r="I415" s="83"/>
      <c r="J415" s="84" t="s">
        <v>1044</v>
      </c>
      <c r="K415" s="83"/>
      <c r="L415" s="83"/>
      <c r="M415" s="83"/>
      <c r="N415" s="83"/>
      <c r="O415" s="83"/>
      <c r="P415" s="83"/>
      <c r="Q415" s="83"/>
      <c r="R415" s="83"/>
      <c r="S415" s="83"/>
      <c r="T415" s="83"/>
      <c r="U415" s="83"/>
    </row>
    <row r="416" spans="3:21">
      <c r="C416" s="84" t="s">
        <v>1420</v>
      </c>
      <c r="D416" s="84" t="s">
        <v>1421</v>
      </c>
      <c r="E416" s="85">
        <v>44165</v>
      </c>
      <c r="F416" s="84" t="s">
        <v>1140</v>
      </c>
      <c r="G416" s="83"/>
      <c r="H416" s="83"/>
      <c r="I416" s="83"/>
      <c r="J416" s="83"/>
      <c r="K416" s="83"/>
      <c r="L416" s="83"/>
      <c r="M416" s="83"/>
      <c r="N416" s="83"/>
      <c r="O416" s="83"/>
      <c r="P416" s="83"/>
      <c r="Q416" s="83"/>
      <c r="R416" s="83"/>
      <c r="S416" s="83"/>
      <c r="T416" s="83"/>
      <c r="U416" s="84" t="s">
        <v>1041</v>
      </c>
    </row>
    <row r="417" spans="3:21">
      <c r="C417" s="84" t="s">
        <v>1422</v>
      </c>
      <c r="D417" s="84" t="s">
        <v>1423</v>
      </c>
      <c r="E417" s="85">
        <v>44652</v>
      </c>
      <c r="F417" s="84" t="s">
        <v>1110</v>
      </c>
      <c r="G417" s="83"/>
      <c r="H417" s="83"/>
      <c r="I417" s="83"/>
      <c r="J417" s="83"/>
      <c r="K417" s="83"/>
      <c r="L417" s="83"/>
      <c r="M417" s="83"/>
      <c r="N417" s="83"/>
      <c r="O417" s="83"/>
      <c r="P417" s="83"/>
      <c r="Q417" s="84" t="s">
        <v>1038</v>
      </c>
      <c r="R417" s="83"/>
      <c r="S417" s="83"/>
      <c r="T417" s="83"/>
      <c r="U417" s="83"/>
    </row>
    <row r="418" spans="3:21">
      <c r="C418" s="84" t="s">
        <v>1424</v>
      </c>
      <c r="D418" s="84" t="s">
        <v>1425</v>
      </c>
      <c r="E418" s="83"/>
      <c r="F418" s="83"/>
      <c r="G418" s="83"/>
      <c r="H418" s="84" t="s">
        <v>1030</v>
      </c>
      <c r="I418" s="83"/>
      <c r="J418" s="83"/>
      <c r="K418" s="83"/>
      <c r="L418" s="83"/>
      <c r="M418" s="83"/>
      <c r="N418" s="83"/>
      <c r="O418" s="83"/>
      <c r="P418" s="83"/>
      <c r="Q418" s="83"/>
      <c r="R418" s="83"/>
      <c r="S418" s="83"/>
      <c r="T418" s="83"/>
      <c r="U418" s="83"/>
    </row>
    <row r="419" spans="3:21">
      <c r="C419" s="84" t="s">
        <v>1424</v>
      </c>
      <c r="D419" s="84" t="s">
        <v>1426</v>
      </c>
      <c r="E419" s="85">
        <v>44433</v>
      </c>
      <c r="F419" s="84" t="s">
        <v>1340</v>
      </c>
      <c r="G419" s="83"/>
      <c r="H419" s="83"/>
      <c r="I419" s="83"/>
      <c r="J419" s="83"/>
      <c r="K419" s="83"/>
      <c r="L419" s="83"/>
      <c r="M419" s="83"/>
      <c r="N419" s="83"/>
      <c r="O419" s="83"/>
      <c r="P419" s="83"/>
      <c r="Q419" s="83"/>
      <c r="R419" s="84" t="s">
        <v>1039</v>
      </c>
      <c r="S419" s="83"/>
      <c r="T419" s="83"/>
      <c r="U419" s="83"/>
    </row>
    <row r="420" spans="3:21">
      <c r="C420" s="84" t="s">
        <v>1427</v>
      </c>
      <c r="D420" s="84" t="s">
        <v>1428</v>
      </c>
      <c r="E420" s="83"/>
      <c r="F420" s="83"/>
      <c r="G420" s="84" t="s">
        <v>1029</v>
      </c>
      <c r="H420" s="83"/>
      <c r="I420" s="83"/>
      <c r="J420" s="83"/>
      <c r="K420" s="83"/>
      <c r="L420" s="83"/>
      <c r="M420" s="83"/>
      <c r="N420" s="83"/>
      <c r="O420" s="83"/>
      <c r="P420" s="83"/>
      <c r="Q420" s="83"/>
      <c r="R420" s="83"/>
      <c r="S420" s="83"/>
      <c r="T420" s="83"/>
      <c r="U420" s="83"/>
    </row>
    <row r="421" spans="3:21">
      <c r="C421" s="84" t="s">
        <v>1429</v>
      </c>
      <c r="D421" s="84" t="s">
        <v>1018</v>
      </c>
      <c r="E421" s="83"/>
      <c r="F421" s="83"/>
      <c r="G421" s="84" t="s">
        <v>1029</v>
      </c>
      <c r="H421" s="83"/>
      <c r="I421" s="83"/>
      <c r="J421" s="83"/>
      <c r="K421" s="83"/>
      <c r="L421" s="83"/>
      <c r="M421" s="83"/>
      <c r="N421" s="83"/>
      <c r="O421" s="83"/>
      <c r="P421" s="83"/>
      <c r="Q421" s="83"/>
      <c r="R421" s="83"/>
      <c r="S421" s="83"/>
      <c r="T421" s="83"/>
      <c r="U421" s="83"/>
    </row>
    <row r="422" spans="3:21">
      <c r="C422" s="84" t="s">
        <v>1430</v>
      </c>
      <c r="D422" s="84" t="s">
        <v>1431</v>
      </c>
      <c r="E422" s="85">
        <v>44504</v>
      </c>
      <c r="F422" s="84" t="s">
        <v>1169</v>
      </c>
      <c r="G422" s="83"/>
      <c r="H422" s="83"/>
      <c r="I422" s="83"/>
      <c r="J422" s="84" t="s">
        <v>1044</v>
      </c>
      <c r="K422" s="83"/>
      <c r="L422" s="83"/>
      <c r="M422" s="83"/>
      <c r="N422" s="83"/>
      <c r="O422" s="83"/>
      <c r="P422" s="83"/>
      <c r="Q422" s="83"/>
      <c r="R422" s="83"/>
      <c r="S422" s="83"/>
      <c r="T422" s="83"/>
      <c r="U422" s="83"/>
    </row>
    <row r="423" spans="3:21">
      <c r="C423" s="84" t="s">
        <v>1430</v>
      </c>
      <c r="D423" s="84" t="s">
        <v>1432</v>
      </c>
      <c r="E423" s="85">
        <v>44409</v>
      </c>
      <c r="F423" s="84" t="s">
        <v>1340</v>
      </c>
      <c r="G423" s="83"/>
      <c r="H423" s="83"/>
      <c r="I423" s="83"/>
      <c r="J423" s="84" t="s">
        <v>1044</v>
      </c>
      <c r="K423" s="83"/>
      <c r="L423" s="83"/>
      <c r="M423" s="83"/>
      <c r="N423" s="83"/>
      <c r="O423" s="83"/>
      <c r="P423" s="83"/>
      <c r="Q423" s="83"/>
      <c r="R423" s="83"/>
      <c r="S423" s="83"/>
      <c r="T423" s="83"/>
      <c r="U423" s="83"/>
    </row>
    <row r="424" spans="3:21">
      <c r="C424" s="84" t="s">
        <v>1433</v>
      </c>
      <c r="D424" s="84" t="s">
        <v>1434</v>
      </c>
      <c r="E424" s="85">
        <v>44615</v>
      </c>
      <c r="F424" s="84" t="s">
        <v>1110</v>
      </c>
      <c r="G424" s="83"/>
      <c r="H424" s="83"/>
      <c r="I424" s="83"/>
      <c r="J424" s="84" t="s">
        <v>1044</v>
      </c>
      <c r="K424" s="83"/>
      <c r="L424" s="83"/>
      <c r="M424" s="83"/>
      <c r="N424" s="83"/>
      <c r="O424" s="83"/>
      <c r="P424" s="83"/>
      <c r="Q424" s="83"/>
      <c r="R424" s="83"/>
      <c r="S424" s="83"/>
      <c r="T424" s="83"/>
      <c r="U424" s="83"/>
    </row>
    <row r="425" spans="3:21">
      <c r="C425" s="84" t="s">
        <v>1435</v>
      </c>
      <c r="D425" s="84" t="s">
        <v>1436</v>
      </c>
      <c r="E425" s="85">
        <v>42388</v>
      </c>
      <c r="F425" s="84" t="s">
        <v>1437</v>
      </c>
      <c r="G425" s="83"/>
      <c r="H425" s="83"/>
      <c r="I425" s="83"/>
      <c r="J425" s="84" t="s">
        <v>1044</v>
      </c>
      <c r="K425" s="83"/>
      <c r="L425" s="83"/>
      <c r="M425" s="83"/>
      <c r="N425" s="83"/>
      <c r="O425" s="83"/>
      <c r="P425" s="83"/>
      <c r="Q425" s="83"/>
      <c r="R425" s="83"/>
      <c r="S425" s="83"/>
      <c r="T425" s="83"/>
      <c r="U425" s="83"/>
    </row>
    <row r="426" spans="3:21">
      <c r="C426" s="84" t="s">
        <v>1435</v>
      </c>
      <c r="D426" s="84" t="s">
        <v>1436</v>
      </c>
      <c r="E426" s="85">
        <v>42137</v>
      </c>
      <c r="F426" s="84" t="s">
        <v>1072</v>
      </c>
      <c r="G426" s="83"/>
      <c r="H426" s="83"/>
      <c r="I426" s="83"/>
      <c r="J426" s="84" t="s">
        <v>1044</v>
      </c>
      <c r="K426" s="83"/>
      <c r="L426" s="83"/>
      <c r="M426" s="83"/>
      <c r="N426" s="83"/>
      <c r="O426" s="83"/>
      <c r="P426" s="83"/>
      <c r="Q426" s="83"/>
      <c r="R426" s="83"/>
      <c r="S426" s="83"/>
      <c r="T426" s="83"/>
      <c r="U426" s="83"/>
    </row>
    <row r="427" spans="3:21">
      <c r="C427" s="84" t="s">
        <v>1438</v>
      </c>
      <c r="D427" s="84" t="s">
        <v>1439</v>
      </c>
      <c r="E427" s="85">
        <v>44181</v>
      </c>
      <c r="F427" s="84" t="s">
        <v>1069</v>
      </c>
      <c r="G427" s="83"/>
      <c r="H427" s="83"/>
      <c r="I427" s="83"/>
      <c r="J427" s="83"/>
      <c r="K427" s="83"/>
      <c r="L427" s="83"/>
      <c r="M427" s="83"/>
      <c r="N427" s="83"/>
      <c r="O427" s="83"/>
      <c r="P427" s="83"/>
      <c r="Q427" s="83"/>
      <c r="R427" s="83"/>
      <c r="S427" s="83"/>
      <c r="T427" s="83"/>
      <c r="U427" s="84" t="s">
        <v>1041</v>
      </c>
    </row>
    <row r="428" spans="3:21">
      <c r="C428" s="84" t="s">
        <v>1440</v>
      </c>
      <c r="D428" s="84" t="s">
        <v>1441</v>
      </c>
      <c r="E428" s="85">
        <v>44273</v>
      </c>
      <c r="F428" s="84" t="s">
        <v>1179</v>
      </c>
      <c r="G428" s="83"/>
      <c r="H428" s="83"/>
      <c r="I428" s="83"/>
      <c r="J428" s="83"/>
      <c r="K428" s="83"/>
      <c r="L428" s="83"/>
      <c r="M428" s="83"/>
      <c r="N428" s="83"/>
      <c r="O428" s="83"/>
      <c r="P428" s="83"/>
      <c r="Q428" s="83"/>
      <c r="R428" s="84" t="s">
        <v>1039</v>
      </c>
      <c r="S428" s="83"/>
      <c r="T428" s="83"/>
      <c r="U428" s="83"/>
    </row>
    <row r="429" spans="3:21">
      <c r="C429" s="84" t="s">
        <v>1440</v>
      </c>
      <c r="D429" s="84" t="s">
        <v>1442</v>
      </c>
      <c r="E429" s="85">
        <v>44153</v>
      </c>
      <c r="F429" s="84" t="s">
        <v>1207</v>
      </c>
      <c r="G429" s="83"/>
      <c r="H429" s="83"/>
      <c r="I429" s="83"/>
      <c r="J429" s="83"/>
      <c r="K429" s="83"/>
      <c r="L429" s="83"/>
      <c r="M429" s="83"/>
      <c r="N429" s="83"/>
      <c r="O429" s="83"/>
      <c r="P429" s="83"/>
      <c r="Q429" s="83"/>
      <c r="R429" s="84" t="s">
        <v>1039</v>
      </c>
      <c r="S429" s="83"/>
      <c r="T429" s="83"/>
      <c r="U429" s="83"/>
    </row>
    <row r="430" spans="3:21">
      <c r="C430" s="84" t="s">
        <v>1443</v>
      </c>
      <c r="D430" s="84" t="s">
        <v>1444</v>
      </c>
      <c r="E430" s="85">
        <v>44453</v>
      </c>
      <c r="F430" s="84" t="s">
        <v>1445</v>
      </c>
      <c r="G430" s="83"/>
      <c r="H430" s="83"/>
      <c r="I430" s="83"/>
      <c r="J430" s="83"/>
      <c r="K430" s="83"/>
      <c r="L430" s="83"/>
      <c r="M430" s="83"/>
      <c r="N430" s="83"/>
      <c r="O430" s="83"/>
      <c r="P430" s="83"/>
      <c r="Q430" s="83"/>
      <c r="R430" s="83"/>
      <c r="S430" s="83"/>
      <c r="T430" s="83"/>
      <c r="U430" s="84" t="s">
        <v>1041</v>
      </c>
    </row>
    <row r="431" spans="3:21">
      <c r="C431" s="84" t="s">
        <v>1443</v>
      </c>
      <c r="D431" s="84" t="s">
        <v>1446</v>
      </c>
      <c r="E431" s="85">
        <v>44268</v>
      </c>
      <c r="F431" s="84" t="s">
        <v>1447</v>
      </c>
      <c r="G431" s="83"/>
      <c r="H431" s="83"/>
      <c r="I431" s="83"/>
      <c r="J431" s="83"/>
      <c r="K431" s="83"/>
      <c r="L431" s="83"/>
      <c r="M431" s="83"/>
      <c r="N431" s="83"/>
      <c r="O431" s="83"/>
      <c r="P431" s="83"/>
      <c r="Q431" s="83"/>
      <c r="R431" s="83"/>
      <c r="S431" s="83"/>
      <c r="T431" s="83"/>
      <c r="U431" s="84" t="s">
        <v>1041</v>
      </c>
    </row>
    <row r="432" spans="3:21">
      <c r="C432" s="84" t="s">
        <v>1443</v>
      </c>
      <c r="D432" s="84" t="s">
        <v>1448</v>
      </c>
      <c r="E432" s="85">
        <v>44201</v>
      </c>
      <c r="F432" s="84" t="s">
        <v>1449</v>
      </c>
      <c r="G432" s="83"/>
      <c r="H432" s="83"/>
      <c r="I432" s="83"/>
      <c r="J432" s="83"/>
      <c r="K432" s="83"/>
      <c r="L432" s="83"/>
      <c r="M432" s="83"/>
      <c r="N432" s="83"/>
      <c r="O432" s="83"/>
      <c r="P432" s="83"/>
      <c r="Q432" s="83"/>
      <c r="R432" s="83"/>
      <c r="S432" s="83"/>
      <c r="T432" s="83"/>
      <c r="U432" s="84" t="s">
        <v>1041</v>
      </c>
    </row>
    <row r="433" spans="3:21">
      <c r="C433" s="84" t="s">
        <v>1450</v>
      </c>
      <c r="D433" s="84" t="s">
        <v>1451</v>
      </c>
      <c r="E433" s="85">
        <v>43831</v>
      </c>
      <c r="F433" s="84" t="s">
        <v>1069</v>
      </c>
      <c r="G433" s="83"/>
      <c r="H433" s="83"/>
      <c r="I433" s="83"/>
      <c r="J433" s="83"/>
      <c r="K433" s="83"/>
      <c r="L433" s="83"/>
      <c r="M433" s="83"/>
      <c r="N433" s="83"/>
      <c r="O433" s="83"/>
      <c r="P433" s="83"/>
      <c r="Q433" s="83"/>
      <c r="R433" s="84" t="s">
        <v>1039</v>
      </c>
      <c r="S433" s="83"/>
      <c r="T433" s="83"/>
      <c r="U433" s="83"/>
    </row>
    <row r="434" spans="3:21">
      <c r="C434" s="84" t="s">
        <v>1452</v>
      </c>
      <c r="D434" s="84" t="s">
        <v>1453</v>
      </c>
      <c r="E434" s="85">
        <v>43566</v>
      </c>
      <c r="F434" s="84" t="s">
        <v>1454</v>
      </c>
      <c r="G434" s="83"/>
      <c r="H434" s="83"/>
      <c r="I434" s="83"/>
      <c r="J434" s="84" t="s">
        <v>1044</v>
      </c>
      <c r="K434" s="83"/>
      <c r="L434" s="83"/>
      <c r="M434" s="83"/>
      <c r="N434" s="83"/>
      <c r="O434" s="83"/>
      <c r="P434" s="83"/>
      <c r="Q434" s="83"/>
      <c r="R434" s="83"/>
      <c r="S434" s="83"/>
      <c r="T434" s="83"/>
      <c r="U434" s="83"/>
    </row>
    <row r="435" spans="3:21">
      <c r="C435" s="84" t="s">
        <v>1455</v>
      </c>
      <c r="D435" s="84" t="s">
        <v>1053</v>
      </c>
      <c r="E435" s="83"/>
      <c r="F435" s="83"/>
      <c r="G435" s="84" t="s">
        <v>1029</v>
      </c>
      <c r="H435" s="83"/>
      <c r="I435" s="83"/>
      <c r="J435" s="83"/>
      <c r="K435" s="83"/>
      <c r="L435" s="83"/>
      <c r="M435" s="83"/>
      <c r="N435" s="83"/>
      <c r="O435" s="83"/>
      <c r="P435" s="83"/>
      <c r="Q435" s="83"/>
      <c r="R435" s="83"/>
      <c r="S435" s="83"/>
      <c r="T435" s="83"/>
      <c r="U435" s="83"/>
    </row>
    <row r="436" spans="3:21">
      <c r="C436" s="84" t="s">
        <v>1456</v>
      </c>
      <c r="D436" s="84" t="s">
        <v>1457</v>
      </c>
      <c r="E436" s="85">
        <v>43740</v>
      </c>
      <c r="F436" s="84" t="s">
        <v>1064</v>
      </c>
      <c r="G436" s="83"/>
      <c r="H436" s="83"/>
      <c r="I436" s="83"/>
      <c r="J436" s="83"/>
      <c r="K436" s="83"/>
      <c r="L436" s="83"/>
      <c r="M436" s="83"/>
      <c r="N436" s="83"/>
      <c r="O436" s="83"/>
      <c r="P436" s="83"/>
      <c r="Q436" s="83"/>
      <c r="R436" s="83"/>
      <c r="S436" s="83"/>
      <c r="T436" s="83"/>
      <c r="U436" s="84" t="s">
        <v>1041</v>
      </c>
    </row>
    <row r="437" spans="3:21">
      <c r="C437" s="84" t="s">
        <v>1458</v>
      </c>
      <c r="D437" s="84" t="s">
        <v>1459</v>
      </c>
      <c r="E437" s="85">
        <v>44652</v>
      </c>
      <c r="F437" s="84" t="s">
        <v>1153</v>
      </c>
      <c r="G437" s="84" t="s">
        <v>1029</v>
      </c>
      <c r="H437" s="83"/>
      <c r="I437" s="83"/>
      <c r="J437" s="83"/>
      <c r="K437" s="83"/>
      <c r="L437" s="83"/>
      <c r="M437" s="83"/>
      <c r="N437" s="83"/>
      <c r="O437" s="83"/>
      <c r="P437" s="83"/>
      <c r="Q437" s="83"/>
      <c r="R437" s="84" t="s">
        <v>1039</v>
      </c>
      <c r="S437" s="83"/>
      <c r="T437" s="83"/>
      <c r="U437" s="83"/>
    </row>
    <row r="438" spans="3:21">
      <c r="C438" s="84" t="s">
        <v>1460</v>
      </c>
      <c r="D438" s="84" t="s">
        <v>1461</v>
      </c>
      <c r="E438" s="85">
        <v>44413</v>
      </c>
      <c r="F438" s="84" t="s">
        <v>1462</v>
      </c>
      <c r="G438" s="83"/>
      <c r="H438" s="83"/>
      <c r="I438" s="83"/>
      <c r="J438" s="83"/>
      <c r="K438" s="83"/>
      <c r="L438" s="83"/>
      <c r="M438" s="83"/>
      <c r="N438" s="83"/>
      <c r="O438" s="83"/>
      <c r="P438" s="83"/>
      <c r="Q438" s="83"/>
      <c r="R438" s="84" t="s">
        <v>1039</v>
      </c>
      <c r="S438" s="83"/>
      <c r="T438" s="83"/>
      <c r="U438" s="83"/>
    </row>
    <row r="439" spans="3:21">
      <c r="C439" s="84" t="s">
        <v>1463</v>
      </c>
      <c r="D439" s="84" t="s">
        <v>1464</v>
      </c>
      <c r="E439" s="85">
        <v>44592</v>
      </c>
      <c r="F439" s="84" t="s">
        <v>1465</v>
      </c>
      <c r="G439" s="83"/>
      <c r="H439" s="83"/>
      <c r="I439" s="83"/>
      <c r="J439" s="83"/>
      <c r="K439" s="83"/>
      <c r="L439" s="83"/>
      <c r="M439" s="83"/>
      <c r="N439" s="83"/>
      <c r="O439" s="83"/>
      <c r="P439" s="83"/>
      <c r="Q439" s="83"/>
      <c r="R439" s="84" t="s">
        <v>1039</v>
      </c>
      <c r="S439" s="83"/>
      <c r="T439" s="83"/>
      <c r="U439" s="83"/>
    </row>
    <row r="440" spans="3:21">
      <c r="C440" s="84" t="s">
        <v>1463</v>
      </c>
      <c r="D440" s="84" t="s">
        <v>1466</v>
      </c>
      <c r="E440" s="85">
        <v>44397</v>
      </c>
      <c r="F440" s="84" t="s">
        <v>1467</v>
      </c>
      <c r="G440" s="83"/>
      <c r="H440" s="83"/>
      <c r="I440" s="83"/>
      <c r="J440" s="83"/>
      <c r="K440" s="83"/>
      <c r="L440" s="83"/>
      <c r="M440" s="83"/>
      <c r="N440" s="83"/>
      <c r="O440" s="83"/>
      <c r="P440" s="83"/>
      <c r="Q440" s="83"/>
      <c r="R440" s="84" t="s">
        <v>1039</v>
      </c>
      <c r="S440" s="83"/>
      <c r="T440" s="83"/>
      <c r="U440" s="83"/>
    </row>
    <row r="441" spans="3:21">
      <c r="C441" s="84" t="s">
        <v>1468</v>
      </c>
      <c r="D441" s="84" t="s">
        <v>1469</v>
      </c>
      <c r="E441" s="85">
        <v>44587</v>
      </c>
      <c r="F441" s="84" t="s">
        <v>1465</v>
      </c>
      <c r="G441" s="84" t="s">
        <v>1029</v>
      </c>
      <c r="H441" s="83"/>
      <c r="I441" s="83"/>
      <c r="J441" s="83"/>
      <c r="K441" s="83"/>
      <c r="L441" s="83"/>
      <c r="M441" s="83"/>
      <c r="N441" s="83"/>
      <c r="O441" s="83"/>
      <c r="P441" s="83"/>
      <c r="Q441" s="83"/>
      <c r="R441" s="84" t="s">
        <v>1039</v>
      </c>
      <c r="S441" s="83"/>
      <c r="T441" s="83"/>
      <c r="U441" s="83"/>
    </row>
    <row r="442" spans="3:21">
      <c r="C442" s="84" t="s">
        <v>1470</v>
      </c>
      <c r="D442" s="84" t="s">
        <v>1471</v>
      </c>
      <c r="E442" s="85">
        <v>42922</v>
      </c>
      <c r="F442" s="84" t="s">
        <v>1118</v>
      </c>
      <c r="G442" s="83"/>
      <c r="H442" s="83"/>
      <c r="I442" s="83"/>
      <c r="J442" s="84" t="s">
        <v>1044</v>
      </c>
      <c r="K442" s="83"/>
      <c r="L442" s="83"/>
      <c r="M442" s="83"/>
      <c r="N442" s="83"/>
      <c r="O442" s="83"/>
      <c r="P442" s="83"/>
      <c r="Q442" s="83"/>
      <c r="R442" s="83"/>
      <c r="S442" s="83"/>
      <c r="T442" s="83"/>
      <c r="U442" s="83"/>
    </row>
    <row r="443" spans="3:21">
      <c r="C443" s="84" t="s">
        <v>1472</v>
      </c>
      <c r="D443" s="84" t="s">
        <v>1473</v>
      </c>
      <c r="E443" s="85">
        <v>44634</v>
      </c>
      <c r="F443" s="84" t="s">
        <v>1474</v>
      </c>
      <c r="G443" s="83"/>
      <c r="H443" s="83"/>
      <c r="I443" s="83"/>
      <c r="J443" s="83"/>
      <c r="K443" s="83"/>
      <c r="L443" s="83"/>
      <c r="M443" s="83"/>
      <c r="N443" s="83"/>
      <c r="O443" s="83"/>
      <c r="P443" s="83"/>
      <c r="Q443" s="83"/>
      <c r="R443" s="84" t="s">
        <v>1039</v>
      </c>
      <c r="S443" s="83"/>
      <c r="T443" s="83"/>
      <c r="U443" s="84" t="s">
        <v>1041</v>
      </c>
    </row>
    <row r="444" spans="3:21">
      <c r="C444" s="84" t="s">
        <v>1472</v>
      </c>
      <c r="D444" s="84" t="s">
        <v>1475</v>
      </c>
      <c r="E444" s="85">
        <v>44090</v>
      </c>
      <c r="F444" s="84" t="s">
        <v>1476</v>
      </c>
      <c r="G444" s="83"/>
      <c r="H444" s="83"/>
      <c r="I444" s="83"/>
      <c r="J444" s="83"/>
      <c r="K444" s="83"/>
      <c r="L444" s="83"/>
      <c r="M444" s="83"/>
      <c r="N444" s="83"/>
      <c r="O444" s="83"/>
      <c r="P444" s="83"/>
      <c r="Q444" s="83"/>
      <c r="R444" s="84" t="s">
        <v>1039</v>
      </c>
      <c r="S444" s="83"/>
      <c r="T444" s="83"/>
      <c r="U444" s="84" t="s">
        <v>1041</v>
      </c>
    </row>
    <row r="445" spans="3:21">
      <c r="C445" s="84" t="s">
        <v>1472</v>
      </c>
      <c r="D445" s="84" t="s">
        <v>1477</v>
      </c>
      <c r="E445" s="85">
        <v>44351</v>
      </c>
      <c r="F445" s="84" t="s">
        <v>1478</v>
      </c>
      <c r="G445" s="83"/>
      <c r="H445" s="83"/>
      <c r="I445" s="83"/>
      <c r="J445" s="83"/>
      <c r="K445" s="83"/>
      <c r="L445" s="83"/>
      <c r="M445" s="83"/>
      <c r="N445" s="83"/>
      <c r="O445" s="83"/>
      <c r="P445" s="83"/>
      <c r="Q445" s="83"/>
      <c r="R445" s="83"/>
      <c r="S445" s="83"/>
      <c r="T445" s="83"/>
      <c r="U445" s="84" t="s">
        <v>1041</v>
      </c>
    </row>
    <row r="446" spans="3:21">
      <c r="C446" s="84" t="s">
        <v>1472</v>
      </c>
      <c r="D446" s="84" t="s">
        <v>1479</v>
      </c>
      <c r="E446" s="85">
        <v>43398</v>
      </c>
      <c r="F446" s="84" t="s">
        <v>1480</v>
      </c>
      <c r="G446" s="83"/>
      <c r="H446" s="83"/>
      <c r="I446" s="83"/>
      <c r="J446" s="83"/>
      <c r="K446" s="83"/>
      <c r="L446" s="83"/>
      <c r="M446" s="83"/>
      <c r="N446" s="83"/>
      <c r="O446" s="83"/>
      <c r="P446" s="83"/>
      <c r="Q446" s="83"/>
      <c r="R446" s="83"/>
      <c r="S446" s="83"/>
      <c r="T446" s="83"/>
      <c r="U446" s="84" t="s">
        <v>1041</v>
      </c>
    </row>
    <row r="447" spans="3:21">
      <c r="C447" s="84" t="s">
        <v>1472</v>
      </c>
      <c r="D447" s="84" t="s">
        <v>1479</v>
      </c>
      <c r="E447" s="85">
        <v>43398</v>
      </c>
      <c r="F447" s="84" t="s">
        <v>1480</v>
      </c>
      <c r="G447" s="83"/>
      <c r="H447" s="83"/>
      <c r="I447" s="83"/>
      <c r="J447" s="83"/>
      <c r="K447" s="83"/>
      <c r="L447" s="83"/>
      <c r="M447" s="83"/>
      <c r="N447" s="83"/>
      <c r="O447" s="83"/>
      <c r="P447" s="83"/>
      <c r="Q447" s="84" t="s">
        <v>1038</v>
      </c>
      <c r="R447" s="83"/>
      <c r="S447" s="83"/>
      <c r="T447" s="83"/>
      <c r="U447" s="83"/>
    </row>
    <row r="448" spans="3:21">
      <c r="C448" s="84" t="s">
        <v>1481</v>
      </c>
      <c r="D448" s="84" t="s">
        <v>1482</v>
      </c>
      <c r="E448" s="85">
        <v>44518</v>
      </c>
      <c r="F448" s="84" t="s">
        <v>1483</v>
      </c>
      <c r="G448" s="83"/>
      <c r="H448" s="83"/>
      <c r="I448" s="83"/>
      <c r="J448" s="84" t="s">
        <v>1044</v>
      </c>
      <c r="K448" s="83"/>
      <c r="L448" s="83"/>
      <c r="M448" s="83"/>
      <c r="N448" s="83"/>
      <c r="O448" s="83"/>
      <c r="P448" s="83"/>
      <c r="Q448" s="83"/>
      <c r="R448" s="83"/>
      <c r="S448" s="83"/>
      <c r="T448" s="83"/>
      <c r="U448" s="83"/>
    </row>
    <row r="449" spans="3:21">
      <c r="C449" s="84" t="s">
        <v>1484</v>
      </c>
      <c r="D449" s="84" t="s">
        <v>1485</v>
      </c>
      <c r="E449" s="85">
        <v>44460</v>
      </c>
      <c r="F449" s="84" t="s">
        <v>1486</v>
      </c>
      <c r="G449" s="83"/>
      <c r="H449" s="83"/>
      <c r="I449" s="83"/>
      <c r="J449" s="83"/>
      <c r="K449" s="83"/>
      <c r="L449" s="83"/>
      <c r="M449" s="83"/>
      <c r="N449" s="83"/>
      <c r="O449" s="83"/>
      <c r="P449" s="83"/>
      <c r="Q449" s="83"/>
      <c r="R449" s="84" t="s">
        <v>1039</v>
      </c>
      <c r="S449" s="83"/>
      <c r="T449" s="83"/>
      <c r="U449" s="83"/>
    </row>
    <row r="450" spans="3:21">
      <c r="C450" s="84" t="s">
        <v>1487</v>
      </c>
      <c r="D450" s="84" t="s">
        <v>1488</v>
      </c>
      <c r="E450" s="85">
        <v>44319</v>
      </c>
      <c r="F450" s="84" t="s">
        <v>1397</v>
      </c>
      <c r="G450" s="83"/>
      <c r="H450" s="83"/>
      <c r="I450" s="83"/>
      <c r="J450" s="83"/>
      <c r="K450" s="83"/>
      <c r="L450" s="83"/>
      <c r="M450" s="83"/>
      <c r="N450" s="83"/>
      <c r="O450" s="83"/>
      <c r="P450" s="83"/>
      <c r="Q450" s="83"/>
      <c r="R450" s="83"/>
      <c r="S450" s="83"/>
      <c r="T450" s="83"/>
      <c r="U450" s="84" t="s">
        <v>1041</v>
      </c>
    </row>
    <row r="451" spans="3:21">
      <c r="C451" s="84" t="s">
        <v>1489</v>
      </c>
      <c r="D451" s="84" t="s">
        <v>1490</v>
      </c>
      <c r="E451" s="85">
        <v>44487</v>
      </c>
      <c r="F451" s="84" t="s">
        <v>1491</v>
      </c>
      <c r="G451" s="83"/>
      <c r="H451" s="83"/>
      <c r="I451" s="83"/>
      <c r="J451" s="84" t="s">
        <v>1044</v>
      </c>
      <c r="K451" s="83"/>
      <c r="L451" s="83"/>
      <c r="M451" s="83"/>
      <c r="N451" s="83"/>
      <c r="O451" s="83"/>
      <c r="P451" s="83"/>
      <c r="Q451" s="83"/>
      <c r="R451" s="83"/>
      <c r="S451" s="83"/>
      <c r="T451" s="83"/>
      <c r="U451" s="83"/>
    </row>
    <row r="452" spans="3:21">
      <c r="C452" s="84" t="s">
        <v>1492</v>
      </c>
      <c r="D452" s="84" t="s">
        <v>1018</v>
      </c>
      <c r="E452" s="83"/>
      <c r="F452" s="83"/>
      <c r="G452" s="84" t="s">
        <v>1029</v>
      </c>
      <c r="H452" s="83"/>
      <c r="I452" s="83"/>
      <c r="J452" s="83"/>
      <c r="K452" s="83"/>
      <c r="L452" s="83"/>
      <c r="M452" s="83"/>
      <c r="N452" s="83"/>
      <c r="O452" s="83"/>
      <c r="P452" s="83"/>
      <c r="Q452" s="83"/>
      <c r="R452" s="83"/>
      <c r="S452" s="83"/>
      <c r="T452" s="83"/>
      <c r="U452" s="83"/>
    </row>
    <row r="453" spans="3:21">
      <c r="C453" s="84" t="s">
        <v>1493</v>
      </c>
      <c r="D453" s="84" t="s">
        <v>1494</v>
      </c>
      <c r="E453" s="85">
        <v>44300</v>
      </c>
      <c r="F453" s="84" t="s">
        <v>1495</v>
      </c>
      <c r="G453" s="83"/>
      <c r="H453" s="83"/>
      <c r="I453" s="83"/>
      <c r="J453" s="83"/>
      <c r="K453" s="83"/>
      <c r="L453" s="83"/>
      <c r="M453" s="83"/>
      <c r="N453" s="83"/>
      <c r="O453" s="83"/>
      <c r="P453" s="83"/>
      <c r="Q453" s="83"/>
      <c r="R453" s="84" t="s">
        <v>1039</v>
      </c>
      <c r="S453" s="83"/>
      <c r="T453" s="83"/>
      <c r="U453" s="83"/>
    </row>
    <row r="454" spans="3:21">
      <c r="C454" s="84" t="s">
        <v>1496</v>
      </c>
      <c r="D454" s="84" t="s">
        <v>1497</v>
      </c>
      <c r="E454" s="85">
        <v>41626</v>
      </c>
      <c r="F454" s="84" t="s">
        <v>1498</v>
      </c>
      <c r="G454" s="83"/>
      <c r="H454" s="83"/>
      <c r="I454" s="83"/>
      <c r="J454" s="84" t="s">
        <v>1044</v>
      </c>
      <c r="K454" s="83"/>
      <c r="L454" s="83"/>
      <c r="M454" s="83"/>
      <c r="N454" s="83"/>
      <c r="O454" s="83"/>
      <c r="P454" s="83"/>
      <c r="Q454" s="83"/>
      <c r="R454" s="83"/>
      <c r="S454" s="83"/>
      <c r="T454" s="83"/>
      <c r="U454" s="83"/>
    </row>
    <row r="455" spans="3:21">
      <c r="C455" s="84" t="s">
        <v>1499</v>
      </c>
      <c r="D455" s="84" t="s">
        <v>1500</v>
      </c>
      <c r="E455" s="85">
        <v>44314</v>
      </c>
      <c r="F455" s="84" t="s">
        <v>1236</v>
      </c>
      <c r="G455" s="83"/>
      <c r="H455" s="83"/>
      <c r="I455" s="83"/>
      <c r="J455" s="84" t="s">
        <v>1044</v>
      </c>
      <c r="K455" s="83"/>
      <c r="L455" s="83"/>
      <c r="M455" s="83"/>
      <c r="N455" s="83"/>
      <c r="O455" s="83"/>
      <c r="P455" s="83"/>
      <c r="Q455" s="83"/>
      <c r="R455" s="83"/>
      <c r="S455" s="83"/>
      <c r="T455" s="83"/>
      <c r="U455" s="83"/>
    </row>
    <row r="456" spans="3:21">
      <c r="C456" s="84" t="s">
        <v>1499</v>
      </c>
      <c r="D456" s="84" t="s">
        <v>1500</v>
      </c>
      <c r="E456" s="85">
        <v>44155</v>
      </c>
      <c r="F456" s="84" t="s">
        <v>1101</v>
      </c>
      <c r="G456" s="83"/>
      <c r="H456" s="83"/>
      <c r="I456" s="83"/>
      <c r="J456" s="84" t="s">
        <v>1044</v>
      </c>
      <c r="K456" s="83"/>
      <c r="L456" s="83"/>
      <c r="M456" s="83"/>
      <c r="N456" s="83"/>
      <c r="O456" s="83"/>
      <c r="P456" s="83"/>
      <c r="Q456" s="83"/>
      <c r="R456" s="83"/>
      <c r="S456" s="83"/>
      <c r="T456" s="83"/>
      <c r="U456" s="83"/>
    </row>
    <row r="457" spans="3:21">
      <c r="C457" s="84" t="s">
        <v>805</v>
      </c>
      <c r="D457" s="84" t="s">
        <v>1425</v>
      </c>
      <c r="E457" s="83"/>
      <c r="F457" s="83"/>
      <c r="G457" s="83"/>
      <c r="H457" s="83"/>
      <c r="I457" s="83"/>
      <c r="J457" s="83"/>
      <c r="K457" s="83"/>
      <c r="L457" s="83"/>
      <c r="M457" s="83"/>
      <c r="N457" s="83"/>
      <c r="O457" s="83"/>
      <c r="P457" s="83"/>
      <c r="Q457" s="83"/>
      <c r="R457" s="83"/>
      <c r="S457" s="84" t="s">
        <v>1040</v>
      </c>
      <c r="T457" s="83"/>
      <c r="U457" s="83"/>
    </row>
    <row r="458" spans="3:21">
      <c r="C458" s="84" t="s">
        <v>1501</v>
      </c>
      <c r="D458" s="84" t="s">
        <v>1502</v>
      </c>
      <c r="E458" s="85">
        <v>44287</v>
      </c>
      <c r="F458" s="84" t="s">
        <v>1336</v>
      </c>
      <c r="G458" s="83"/>
      <c r="H458" s="83"/>
      <c r="I458" s="83"/>
      <c r="J458" s="83"/>
      <c r="K458" s="83"/>
      <c r="L458" s="83"/>
      <c r="M458" s="83"/>
      <c r="N458" s="83"/>
      <c r="O458" s="83"/>
      <c r="P458" s="83"/>
      <c r="Q458" s="83"/>
      <c r="R458" s="83"/>
      <c r="S458" s="83"/>
      <c r="T458" s="83"/>
      <c r="U458" s="84" t="s">
        <v>1041</v>
      </c>
    </row>
    <row r="459" spans="3:21">
      <c r="C459" s="84" t="s">
        <v>1503</v>
      </c>
      <c r="D459" s="84" t="s">
        <v>1504</v>
      </c>
      <c r="E459" s="85">
        <v>44510</v>
      </c>
      <c r="F459" s="84" t="s">
        <v>1110</v>
      </c>
      <c r="G459" s="83"/>
      <c r="H459" s="83"/>
      <c r="I459" s="83"/>
      <c r="J459" s="84" t="s">
        <v>1044</v>
      </c>
      <c r="K459" s="83"/>
      <c r="L459" s="83"/>
      <c r="M459" s="83"/>
      <c r="N459" s="83"/>
      <c r="O459" s="83"/>
      <c r="P459" s="83"/>
      <c r="Q459" s="83"/>
      <c r="R459" s="83"/>
      <c r="S459" s="83"/>
      <c r="T459" s="83"/>
      <c r="U459" s="83"/>
    </row>
    <row r="460" spans="3:21">
      <c r="C460" s="84" t="s">
        <v>1505</v>
      </c>
      <c r="D460" s="84" t="s">
        <v>1506</v>
      </c>
      <c r="E460" s="85">
        <v>43263</v>
      </c>
      <c r="F460" s="84" t="s">
        <v>1069</v>
      </c>
      <c r="G460" s="83"/>
      <c r="H460" s="83"/>
      <c r="I460" s="83"/>
      <c r="J460" s="83"/>
      <c r="K460" s="83"/>
      <c r="L460" s="83"/>
      <c r="M460" s="83"/>
      <c r="N460" s="83"/>
      <c r="O460" s="83"/>
      <c r="P460" s="83"/>
      <c r="Q460" s="83"/>
      <c r="R460" s="83"/>
      <c r="S460" s="83"/>
      <c r="T460" s="83"/>
      <c r="U460" s="84" t="s">
        <v>1041</v>
      </c>
    </row>
    <row r="461" spans="3:21">
      <c r="C461" s="84" t="s">
        <v>1507</v>
      </c>
      <c r="D461" s="84" t="s">
        <v>1053</v>
      </c>
      <c r="E461" s="83"/>
      <c r="F461" s="83"/>
      <c r="G461" s="83"/>
      <c r="H461" s="83"/>
      <c r="I461" s="83"/>
      <c r="J461" s="83"/>
      <c r="K461" s="83"/>
      <c r="L461" s="83"/>
      <c r="M461" s="83"/>
      <c r="N461" s="83"/>
      <c r="O461" s="83"/>
      <c r="P461" s="83"/>
      <c r="Q461" s="83"/>
      <c r="R461" s="83"/>
      <c r="S461" s="84" t="s">
        <v>1040</v>
      </c>
      <c r="T461" s="83"/>
      <c r="U461" s="83"/>
    </row>
    <row r="462" spans="3:21">
      <c r="C462" s="84" t="s">
        <v>1508</v>
      </c>
      <c r="D462" s="84" t="s">
        <v>1509</v>
      </c>
      <c r="E462" s="85">
        <v>44756</v>
      </c>
      <c r="F462" s="84" t="s">
        <v>1510</v>
      </c>
      <c r="G462" s="83"/>
      <c r="H462" s="83"/>
      <c r="I462" s="83"/>
      <c r="J462" s="83"/>
      <c r="K462" s="83"/>
      <c r="L462" s="83"/>
      <c r="M462" s="83"/>
      <c r="N462" s="83"/>
      <c r="O462" s="83"/>
      <c r="P462" s="83"/>
      <c r="Q462" s="83"/>
      <c r="R462" s="84" t="s">
        <v>1039</v>
      </c>
      <c r="S462" s="83"/>
      <c r="T462" s="83"/>
      <c r="U462" s="83"/>
    </row>
    <row r="463" spans="3:21">
      <c r="C463" s="84" t="s">
        <v>1511</v>
      </c>
      <c r="D463" s="84" t="s">
        <v>1512</v>
      </c>
      <c r="E463" s="85">
        <v>43207</v>
      </c>
      <c r="F463" s="84" t="s">
        <v>1082</v>
      </c>
      <c r="G463" s="83"/>
      <c r="H463" s="83"/>
      <c r="I463" s="83"/>
      <c r="J463" s="84" t="s">
        <v>1044</v>
      </c>
      <c r="K463" s="83"/>
      <c r="L463" s="83"/>
      <c r="M463" s="83"/>
      <c r="N463" s="83"/>
      <c r="O463" s="83"/>
      <c r="P463" s="83"/>
      <c r="Q463" s="83"/>
      <c r="R463" s="83"/>
      <c r="S463" s="83"/>
      <c r="T463" s="83"/>
      <c r="U463" s="83"/>
    </row>
    <row r="464" spans="3:21">
      <c r="C464" s="84" t="s">
        <v>1513</v>
      </c>
      <c r="D464" s="84" t="s">
        <v>1053</v>
      </c>
      <c r="E464" s="83"/>
      <c r="F464" s="83"/>
      <c r="G464" s="83"/>
      <c r="H464" s="84" t="s">
        <v>1030</v>
      </c>
      <c r="I464" s="83"/>
      <c r="J464" s="83"/>
      <c r="K464" s="83"/>
      <c r="L464" s="83"/>
      <c r="M464" s="83"/>
      <c r="N464" s="83"/>
      <c r="O464" s="83"/>
      <c r="P464" s="83"/>
      <c r="Q464" s="83"/>
      <c r="R464" s="83"/>
      <c r="S464" s="83"/>
      <c r="T464" s="83"/>
      <c r="U464" s="83"/>
    </row>
    <row r="465" spans="3:21">
      <c r="C465" s="84" t="s">
        <v>1513</v>
      </c>
      <c r="D465" s="84" t="s">
        <v>1514</v>
      </c>
      <c r="E465" s="85">
        <v>44763</v>
      </c>
      <c r="F465" s="84" t="s">
        <v>1155</v>
      </c>
      <c r="G465" s="83"/>
      <c r="H465" s="83"/>
      <c r="I465" s="83"/>
      <c r="J465" s="83"/>
      <c r="K465" s="83"/>
      <c r="L465" s="83"/>
      <c r="M465" s="83"/>
      <c r="N465" s="83"/>
      <c r="O465" s="83"/>
      <c r="P465" s="83"/>
      <c r="Q465" s="84" t="s">
        <v>1038</v>
      </c>
      <c r="R465" s="83"/>
      <c r="S465" s="83"/>
      <c r="T465" s="83"/>
      <c r="U465" s="83"/>
    </row>
    <row r="466" spans="3:21">
      <c r="C466" s="84" t="s">
        <v>1513</v>
      </c>
      <c r="D466" s="84" t="s">
        <v>1515</v>
      </c>
      <c r="E466" s="85">
        <v>44315</v>
      </c>
      <c r="F466" s="84" t="s">
        <v>1322</v>
      </c>
      <c r="G466" s="83"/>
      <c r="H466" s="83"/>
      <c r="I466" s="83"/>
      <c r="J466" s="83"/>
      <c r="K466" s="83"/>
      <c r="L466" s="83"/>
      <c r="M466" s="83"/>
      <c r="N466" s="83"/>
      <c r="O466" s="83"/>
      <c r="P466" s="83"/>
      <c r="Q466" s="84" t="s">
        <v>1038</v>
      </c>
      <c r="R466" s="83"/>
      <c r="S466" s="83"/>
      <c r="T466" s="83"/>
      <c r="U466" s="83"/>
    </row>
    <row r="467" spans="3:21">
      <c r="C467" s="84" t="s">
        <v>1516</v>
      </c>
      <c r="D467" s="84" t="s">
        <v>1517</v>
      </c>
      <c r="E467" s="85">
        <v>44497</v>
      </c>
      <c r="F467" s="84" t="s">
        <v>1111</v>
      </c>
      <c r="G467" s="83"/>
      <c r="H467" s="83"/>
      <c r="I467" s="83"/>
      <c r="J467" s="83"/>
      <c r="K467" s="83"/>
      <c r="L467" s="83"/>
      <c r="M467" s="83"/>
      <c r="N467" s="83"/>
      <c r="O467" s="83"/>
      <c r="P467" s="83"/>
      <c r="Q467" s="84" t="s">
        <v>1038</v>
      </c>
      <c r="R467" s="83"/>
      <c r="S467" s="83"/>
      <c r="T467" s="83"/>
      <c r="U467" s="83"/>
    </row>
    <row r="468" spans="3:21">
      <c r="C468" s="84" t="s">
        <v>1518</v>
      </c>
      <c r="D468" s="84" t="s">
        <v>1519</v>
      </c>
      <c r="E468" s="85">
        <v>44670</v>
      </c>
      <c r="F468" s="84" t="s">
        <v>1520</v>
      </c>
      <c r="G468" s="83"/>
      <c r="H468" s="83"/>
      <c r="I468" s="83"/>
      <c r="J468" s="84" t="s">
        <v>1044</v>
      </c>
      <c r="K468" s="83"/>
      <c r="L468" s="83"/>
      <c r="M468" s="83"/>
      <c r="N468" s="83"/>
      <c r="O468" s="83"/>
      <c r="P468" s="83"/>
      <c r="Q468" s="83"/>
      <c r="R468" s="83"/>
      <c r="S468" s="83"/>
      <c r="T468" s="83"/>
      <c r="U468" s="83"/>
    </row>
    <row r="469" spans="3:21">
      <c r="C469" s="84" t="s">
        <v>1521</v>
      </c>
      <c r="D469" s="84" t="s">
        <v>1522</v>
      </c>
      <c r="E469" s="85">
        <v>44432</v>
      </c>
      <c r="F469" s="84" t="s">
        <v>1523</v>
      </c>
      <c r="G469" s="83"/>
      <c r="H469" s="83"/>
      <c r="I469" s="83"/>
      <c r="J469" s="83"/>
      <c r="K469" s="83"/>
      <c r="L469" s="83"/>
      <c r="M469" s="83"/>
      <c r="N469" s="83"/>
      <c r="O469" s="83"/>
      <c r="P469" s="83"/>
      <c r="Q469" s="84" t="s">
        <v>1038</v>
      </c>
      <c r="R469" s="83"/>
      <c r="S469" s="83"/>
      <c r="T469" s="83"/>
      <c r="U469" s="83"/>
    </row>
    <row r="470" spans="3:21">
      <c r="C470" s="84" t="s">
        <v>746</v>
      </c>
      <c r="D470" s="84" t="s">
        <v>1524</v>
      </c>
      <c r="E470" s="85">
        <v>44611</v>
      </c>
      <c r="F470" s="84" t="s">
        <v>1075</v>
      </c>
      <c r="G470" s="84" t="s">
        <v>1029</v>
      </c>
      <c r="H470" s="83"/>
      <c r="I470" s="83"/>
      <c r="J470" s="84" t="s">
        <v>1044</v>
      </c>
      <c r="K470" s="84" t="s">
        <v>1032</v>
      </c>
      <c r="L470" s="84" t="s">
        <v>1033</v>
      </c>
      <c r="M470" s="84" t="s">
        <v>1034</v>
      </c>
      <c r="N470" s="84" t="s">
        <v>1035</v>
      </c>
      <c r="O470" s="84" t="s">
        <v>1036</v>
      </c>
      <c r="P470" s="84" t="s">
        <v>1037</v>
      </c>
      <c r="Q470" s="83"/>
      <c r="R470" s="83"/>
      <c r="S470" s="83"/>
      <c r="T470" s="83"/>
      <c r="U470" s="83"/>
    </row>
    <row r="471" spans="3:21">
      <c r="C471" s="84" t="s">
        <v>1525</v>
      </c>
      <c r="D471" s="84" t="s">
        <v>1053</v>
      </c>
      <c r="E471" s="83"/>
      <c r="F471" s="83"/>
      <c r="G471" s="84" t="s">
        <v>1029</v>
      </c>
      <c r="H471" s="83"/>
      <c r="I471" s="83"/>
      <c r="J471" s="83"/>
      <c r="K471" s="83"/>
      <c r="L471" s="83"/>
      <c r="M471" s="83"/>
      <c r="N471" s="83"/>
      <c r="O471" s="83"/>
      <c r="P471" s="83"/>
      <c r="Q471" s="83"/>
      <c r="R471" s="83"/>
      <c r="S471" s="83"/>
      <c r="T471" s="83"/>
      <c r="U471" s="83"/>
    </row>
    <row r="472" spans="3:21">
      <c r="C472" s="84" t="s">
        <v>1526</v>
      </c>
      <c r="D472" s="84" t="s">
        <v>1527</v>
      </c>
      <c r="E472" s="85">
        <v>44756</v>
      </c>
      <c r="F472" s="84" t="s">
        <v>1258</v>
      </c>
      <c r="G472" s="83"/>
      <c r="H472" s="83"/>
      <c r="I472" s="83"/>
      <c r="J472" s="83"/>
      <c r="K472" s="83"/>
      <c r="L472" s="83"/>
      <c r="M472" s="83"/>
      <c r="N472" s="83"/>
      <c r="O472" s="83"/>
      <c r="P472" s="83"/>
      <c r="Q472" s="83"/>
      <c r="R472" s="83"/>
      <c r="S472" s="83"/>
      <c r="T472" s="83"/>
      <c r="U472" s="84" t="s">
        <v>1041</v>
      </c>
    </row>
    <row r="473" spans="3:21">
      <c r="C473" s="84" t="s">
        <v>1528</v>
      </c>
      <c r="D473" s="84" t="s">
        <v>1529</v>
      </c>
      <c r="E473" s="85">
        <v>43900</v>
      </c>
      <c r="F473" s="84" t="s">
        <v>1072</v>
      </c>
      <c r="G473" s="83"/>
      <c r="H473" s="83"/>
      <c r="I473" s="83"/>
      <c r="J473" s="83"/>
      <c r="K473" s="83"/>
      <c r="L473" s="83"/>
      <c r="M473" s="83"/>
      <c r="N473" s="83"/>
      <c r="O473" s="83"/>
      <c r="P473" s="83"/>
      <c r="Q473" s="83"/>
      <c r="R473" s="83"/>
      <c r="S473" s="83"/>
      <c r="T473" s="83"/>
      <c r="U473" s="84" t="s">
        <v>1041</v>
      </c>
    </row>
    <row r="474" spans="3:21">
      <c r="C474" s="84" t="s">
        <v>1528</v>
      </c>
      <c r="D474" s="84" t="s">
        <v>1529</v>
      </c>
      <c r="E474" s="85">
        <v>43663</v>
      </c>
      <c r="F474" s="84" t="s">
        <v>1530</v>
      </c>
      <c r="G474" s="83"/>
      <c r="H474" s="83"/>
      <c r="I474" s="83"/>
      <c r="J474" s="83"/>
      <c r="K474" s="83"/>
      <c r="L474" s="83"/>
      <c r="M474" s="83"/>
      <c r="N474" s="83"/>
      <c r="O474" s="83"/>
      <c r="P474" s="83"/>
      <c r="Q474" s="83"/>
      <c r="R474" s="83"/>
      <c r="S474" s="83"/>
      <c r="T474" s="83"/>
      <c r="U474" s="84" t="s">
        <v>1041</v>
      </c>
    </row>
    <row r="475" spans="3:21">
      <c r="C475" s="84" t="s">
        <v>1531</v>
      </c>
      <c r="D475" s="84" t="s">
        <v>1532</v>
      </c>
      <c r="E475" s="85">
        <v>44607</v>
      </c>
      <c r="F475" s="84" t="s">
        <v>1187</v>
      </c>
      <c r="G475" s="83"/>
      <c r="H475" s="83"/>
      <c r="I475" s="83"/>
      <c r="J475" s="84" t="s">
        <v>1044</v>
      </c>
      <c r="K475" s="83"/>
      <c r="L475" s="83"/>
      <c r="M475" s="83"/>
      <c r="N475" s="83"/>
      <c r="O475" s="83"/>
      <c r="P475" s="83"/>
      <c r="Q475" s="83"/>
      <c r="R475" s="83"/>
      <c r="S475" s="83"/>
      <c r="T475" s="83"/>
      <c r="U475" s="83"/>
    </row>
    <row r="476" spans="3:21">
      <c r="C476" s="84" t="s">
        <v>1533</v>
      </c>
      <c r="D476" s="84" t="s">
        <v>1534</v>
      </c>
      <c r="E476" s="85">
        <v>43538</v>
      </c>
      <c r="F476" s="84" t="s">
        <v>1388</v>
      </c>
      <c r="G476" s="83"/>
      <c r="H476" s="83"/>
      <c r="I476" s="83"/>
      <c r="J476" s="83"/>
      <c r="K476" s="83"/>
      <c r="L476" s="83"/>
      <c r="M476" s="83"/>
      <c r="N476" s="83"/>
      <c r="O476" s="83"/>
      <c r="P476" s="83"/>
      <c r="Q476" s="83"/>
      <c r="R476" s="84" t="s">
        <v>1039</v>
      </c>
      <c r="S476" s="83"/>
      <c r="T476" s="83"/>
      <c r="U476" s="83"/>
    </row>
    <row r="477" spans="3:21">
      <c r="C477" s="84" t="s">
        <v>1535</v>
      </c>
      <c r="D477" s="84" t="s">
        <v>1536</v>
      </c>
      <c r="E477" s="85">
        <v>44687</v>
      </c>
      <c r="F477" s="84" t="s">
        <v>1388</v>
      </c>
      <c r="G477" s="83"/>
      <c r="H477" s="83"/>
      <c r="I477" s="83"/>
      <c r="J477" s="84" t="s">
        <v>1044</v>
      </c>
      <c r="K477" s="83"/>
      <c r="L477" s="83"/>
      <c r="M477" s="83"/>
      <c r="N477" s="83"/>
      <c r="O477" s="83"/>
      <c r="P477" s="83"/>
      <c r="Q477" s="83"/>
      <c r="R477" s="83"/>
      <c r="S477" s="83"/>
      <c r="T477" s="83"/>
      <c r="U477" s="83"/>
    </row>
    <row r="478" spans="3:21">
      <c r="C478" s="84" t="s">
        <v>1537</v>
      </c>
      <c r="D478" s="84" t="s">
        <v>1538</v>
      </c>
      <c r="E478" s="85">
        <v>44536</v>
      </c>
      <c r="F478" s="84" t="s">
        <v>1539</v>
      </c>
      <c r="G478" s="83"/>
      <c r="H478" s="83"/>
      <c r="I478" s="83"/>
      <c r="J478" s="83"/>
      <c r="K478" s="83"/>
      <c r="L478" s="83"/>
      <c r="M478" s="83"/>
      <c r="N478" s="83"/>
      <c r="O478" s="83"/>
      <c r="P478" s="83"/>
      <c r="Q478" s="84" t="s">
        <v>1038</v>
      </c>
      <c r="R478" s="83"/>
      <c r="S478" s="83"/>
      <c r="T478" s="83"/>
      <c r="U478" s="83"/>
    </row>
    <row r="479" spans="3:21">
      <c r="C479" s="84" t="s">
        <v>1540</v>
      </c>
      <c r="D479" s="84" t="s">
        <v>1541</v>
      </c>
      <c r="E479" s="85">
        <v>44306</v>
      </c>
      <c r="F479" s="84" t="s">
        <v>1064</v>
      </c>
      <c r="G479" s="83"/>
      <c r="H479" s="83"/>
      <c r="I479" s="83"/>
      <c r="J479" s="84" t="s">
        <v>1044</v>
      </c>
      <c r="K479" s="83"/>
      <c r="L479" s="83"/>
      <c r="M479" s="83"/>
      <c r="N479" s="83"/>
      <c r="O479" s="83"/>
      <c r="P479" s="83"/>
      <c r="Q479" s="83"/>
      <c r="R479" s="83"/>
      <c r="S479" s="83"/>
      <c r="T479" s="83"/>
      <c r="U479" s="83"/>
    </row>
    <row r="480" spans="3:21">
      <c r="C480" s="84" t="s">
        <v>1540</v>
      </c>
      <c r="D480" s="84" t="s">
        <v>1542</v>
      </c>
      <c r="E480" s="85">
        <v>44041</v>
      </c>
      <c r="F480" s="84" t="s">
        <v>1226</v>
      </c>
      <c r="G480" s="83"/>
      <c r="H480" s="83"/>
      <c r="I480" s="83"/>
      <c r="J480" s="84" t="s">
        <v>1044</v>
      </c>
      <c r="K480" s="83"/>
      <c r="L480" s="83"/>
      <c r="M480" s="83"/>
      <c r="N480" s="83"/>
      <c r="O480" s="83"/>
      <c r="P480" s="83"/>
      <c r="Q480" s="83"/>
      <c r="R480" s="83"/>
      <c r="S480" s="83"/>
      <c r="T480" s="83"/>
      <c r="U480" s="83"/>
    </row>
    <row r="481" spans="3:21">
      <c r="C481" s="84" t="s">
        <v>1543</v>
      </c>
      <c r="D481" s="84" t="s">
        <v>1544</v>
      </c>
      <c r="E481" s="85">
        <v>43739</v>
      </c>
      <c r="F481" s="84" t="s">
        <v>1545</v>
      </c>
      <c r="G481" s="83"/>
      <c r="H481" s="83"/>
      <c r="I481" s="83"/>
      <c r="J481" s="84" t="s">
        <v>1044</v>
      </c>
      <c r="K481" s="83"/>
      <c r="L481" s="83"/>
      <c r="M481" s="83"/>
      <c r="N481" s="83"/>
      <c r="O481" s="83"/>
      <c r="P481" s="83"/>
      <c r="Q481" s="83"/>
      <c r="R481" s="83"/>
      <c r="S481" s="83"/>
      <c r="T481" s="83"/>
      <c r="U481" s="83"/>
    </row>
    <row r="482" spans="3:21">
      <c r="C482" s="84" t="s">
        <v>1546</v>
      </c>
      <c r="D482" s="84" t="s">
        <v>1547</v>
      </c>
      <c r="E482" s="85">
        <v>44691</v>
      </c>
      <c r="F482" s="84" t="s">
        <v>1207</v>
      </c>
      <c r="G482" s="83"/>
      <c r="H482" s="83"/>
      <c r="I482" s="83"/>
      <c r="J482" s="84" t="s">
        <v>1044</v>
      </c>
      <c r="K482" s="83"/>
      <c r="L482" s="83"/>
      <c r="M482" s="83"/>
      <c r="N482" s="83"/>
      <c r="O482" s="83"/>
      <c r="P482" s="83"/>
      <c r="Q482" s="83"/>
      <c r="R482" s="84" t="s">
        <v>1039</v>
      </c>
      <c r="S482" s="83"/>
      <c r="T482" s="83"/>
      <c r="U482" s="83"/>
    </row>
    <row r="483" spans="3:21">
      <c r="C483" s="84" t="s">
        <v>1548</v>
      </c>
      <c r="D483" s="84" t="s">
        <v>1549</v>
      </c>
      <c r="E483" s="85">
        <v>43191</v>
      </c>
      <c r="F483" s="84" t="s">
        <v>1069</v>
      </c>
      <c r="G483" s="83"/>
      <c r="H483" s="83"/>
      <c r="I483" s="83"/>
      <c r="J483" s="83"/>
      <c r="K483" s="83"/>
      <c r="L483" s="83"/>
      <c r="M483" s="83"/>
      <c r="N483" s="83"/>
      <c r="O483" s="83"/>
      <c r="P483" s="83"/>
      <c r="Q483" s="83"/>
      <c r="R483" s="83"/>
      <c r="S483" s="83"/>
      <c r="T483" s="83"/>
      <c r="U483" s="84" t="s">
        <v>1041</v>
      </c>
    </row>
    <row r="484" spans="3:21">
      <c r="C484" s="84" t="s">
        <v>1550</v>
      </c>
      <c r="D484" s="84" t="s">
        <v>1551</v>
      </c>
      <c r="E484" s="85">
        <v>43924</v>
      </c>
      <c r="F484" s="84" t="s">
        <v>1552</v>
      </c>
      <c r="G484" s="83"/>
      <c r="H484" s="83"/>
      <c r="I484" s="83"/>
      <c r="J484" s="83"/>
      <c r="K484" s="83"/>
      <c r="L484" s="83"/>
      <c r="M484" s="83"/>
      <c r="N484" s="83"/>
      <c r="O484" s="83"/>
      <c r="P484" s="83"/>
      <c r="Q484" s="83"/>
      <c r="R484" s="84" t="s">
        <v>1039</v>
      </c>
      <c r="S484" s="83"/>
      <c r="T484" s="83"/>
      <c r="U484" s="83"/>
    </row>
    <row r="485" spans="3:21">
      <c r="C485" s="84" t="s">
        <v>1553</v>
      </c>
      <c r="D485" s="84" t="s">
        <v>1554</v>
      </c>
      <c r="E485" s="85">
        <v>44043</v>
      </c>
      <c r="F485" s="84" t="s">
        <v>1069</v>
      </c>
      <c r="G485" s="83"/>
      <c r="H485" s="83"/>
      <c r="I485" s="83"/>
      <c r="J485" s="83"/>
      <c r="K485" s="83"/>
      <c r="L485" s="83"/>
      <c r="M485" s="83"/>
      <c r="N485" s="83"/>
      <c r="O485" s="83"/>
      <c r="P485" s="83"/>
      <c r="Q485" s="83"/>
      <c r="R485" s="83"/>
      <c r="S485" s="83"/>
      <c r="T485" s="83"/>
      <c r="U485" s="84" t="s">
        <v>1041</v>
      </c>
    </row>
    <row r="486" spans="3:21">
      <c r="C486" s="84" t="s">
        <v>1555</v>
      </c>
      <c r="D486" s="84" t="s">
        <v>1556</v>
      </c>
      <c r="E486" s="85">
        <v>42976</v>
      </c>
      <c r="F486" s="84" t="s">
        <v>1095</v>
      </c>
      <c r="G486" s="83"/>
      <c r="H486" s="83"/>
      <c r="I486" s="83"/>
      <c r="J486" s="84" t="s">
        <v>1044</v>
      </c>
      <c r="K486" s="83"/>
      <c r="L486" s="83"/>
      <c r="M486" s="83"/>
      <c r="N486" s="83"/>
      <c r="O486" s="83"/>
      <c r="P486" s="83"/>
      <c r="Q486" s="83"/>
      <c r="R486" s="83"/>
      <c r="S486" s="83"/>
      <c r="T486" s="83"/>
      <c r="U486" s="84" t="s">
        <v>1041</v>
      </c>
    </row>
    <row r="487" spans="3:21">
      <c r="C487" s="84" t="s">
        <v>1557</v>
      </c>
      <c r="D487" s="84" t="s">
        <v>1558</v>
      </c>
      <c r="E487" s="85">
        <v>44295</v>
      </c>
      <c r="F487" s="84" t="s">
        <v>1340</v>
      </c>
      <c r="G487" s="83"/>
      <c r="H487" s="83"/>
      <c r="I487" s="83"/>
      <c r="J487" s="83"/>
      <c r="K487" s="83"/>
      <c r="L487" s="83"/>
      <c r="M487" s="83"/>
      <c r="N487" s="83"/>
      <c r="O487" s="83"/>
      <c r="P487" s="83"/>
      <c r="Q487" s="84" t="s">
        <v>1038</v>
      </c>
      <c r="R487" s="83"/>
      <c r="S487" s="83"/>
      <c r="T487" s="83"/>
      <c r="U487" s="83"/>
    </row>
    <row r="488" spans="3:21">
      <c r="C488" s="84" t="s">
        <v>1559</v>
      </c>
      <c r="D488" s="84" t="s">
        <v>1560</v>
      </c>
      <c r="E488" s="85">
        <v>43093</v>
      </c>
      <c r="F488" s="84" t="s">
        <v>1069</v>
      </c>
      <c r="G488" s="83"/>
      <c r="H488" s="83"/>
      <c r="I488" s="83"/>
      <c r="J488" s="84" t="s">
        <v>1044</v>
      </c>
      <c r="K488" s="83"/>
      <c r="L488" s="83"/>
      <c r="M488" s="83"/>
      <c r="N488" s="83"/>
      <c r="O488" s="83"/>
      <c r="P488" s="83"/>
      <c r="Q488" s="83"/>
      <c r="R488" s="83"/>
      <c r="S488" s="83"/>
      <c r="T488" s="83"/>
      <c r="U488" s="83"/>
    </row>
    <row r="489" spans="3:21">
      <c r="C489" s="84" t="s">
        <v>1561</v>
      </c>
      <c r="D489" s="84" t="s">
        <v>1562</v>
      </c>
      <c r="E489" s="85">
        <v>42210</v>
      </c>
      <c r="F489" s="84" t="s">
        <v>1101</v>
      </c>
      <c r="G489" s="83"/>
      <c r="H489" s="83"/>
      <c r="I489" s="83"/>
      <c r="J489" s="84" t="s">
        <v>1044</v>
      </c>
      <c r="K489" s="83"/>
      <c r="L489" s="83"/>
      <c r="M489" s="83"/>
      <c r="N489" s="83"/>
      <c r="O489" s="83"/>
      <c r="P489" s="83"/>
      <c r="Q489" s="83"/>
      <c r="R489" s="83"/>
      <c r="S489" s="83"/>
      <c r="T489" s="83"/>
      <c r="U489" s="83"/>
    </row>
    <row r="490" spans="3:21">
      <c r="C490" s="84" t="s">
        <v>1561</v>
      </c>
      <c r="D490" s="84" t="s">
        <v>1562</v>
      </c>
      <c r="E490" s="85">
        <v>41876</v>
      </c>
      <c r="F490" s="84" t="s">
        <v>1101</v>
      </c>
      <c r="G490" s="83"/>
      <c r="H490" s="83"/>
      <c r="I490" s="83"/>
      <c r="J490" s="84" t="s">
        <v>1044</v>
      </c>
      <c r="K490" s="83"/>
      <c r="L490" s="83"/>
      <c r="M490" s="83"/>
      <c r="N490" s="83"/>
      <c r="O490" s="83"/>
      <c r="P490" s="83"/>
      <c r="Q490" s="83"/>
      <c r="R490" s="83"/>
      <c r="S490" s="83"/>
      <c r="T490" s="83"/>
      <c r="U490" s="83"/>
    </row>
    <row r="491" spans="3:21">
      <c r="C491" s="84" t="s">
        <v>1563</v>
      </c>
      <c r="D491" s="84" t="s">
        <v>1564</v>
      </c>
      <c r="E491" s="85">
        <v>44414</v>
      </c>
      <c r="F491" s="84" t="s">
        <v>1565</v>
      </c>
      <c r="G491" s="83"/>
      <c r="H491" s="83"/>
      <c r="I491" s="83"/>
      <c r="J491" s="83"/>
      <c r="K491" s="83"/>
      <c r="L491" s="83"/>
      <c r="M491" s="83"/>
      <c r="N491" s="83"/>
      <c r="O491" s="83"/>
      <c r="P491" s="83"/>
      <c r="Q491" s="83"/>
      <c r="R491" s="83"/>
      <c r="S491" s="83"/>
      <c r="T491" s="83"/>
      <c r="U491" s="84" t="s">
        <v>1041</v>
      </c>
    </row>
    <row r="492" spans="3:21">
      <c r="C492" s="84" t="s">
        <v>717</v>
      </c>
      <c r="D492" s="84" t="s">
        <v>1146</v>
      </c>
      <c r="E492" s="83"/>
      <c r="F492" s="83"/>
      <c r="G492" s="83"/>
      <c r="H492" s="84" t="s">
        <v>1030</v>
      </c>
      <c r="I492" s="83"/>
      <c r="J492" s="83"/>
      <c r="K492" s="83"/>
      <c r="L492" s="83"/>
      <c r="M492" s="83"/>
      <c r="N492" s="83"/>
      <c r="O492" s="83"/>
      <c r="P492" s="83"/>
      <c r="Q492" s="83"/>
      <c r="R492" s="83"/>
      <c r="S492" s="83"/>
      <c r="T492" s="83"/>
      <c r="U492" s="83"/>
    </row>
    <row r="493" spans="3:21">
      <c r="C493" s="84" t="s">
        <v>1566</v>
      </c>
      <c r="D493" s="84" t="s">
        <v>1567</v>
      </c>
      <c r="E493" s="85">
        <v>44628</v>
      </c>
      <c r="F493" s="84" t="s">
        <v>1568</v>
      </c>
      <c r="G493" s="83"/>
      <c r="H493" s="83"/>
      <c r="I493" s="83"/>
      <c r="J493" s="83"/>
      <c r="K493" s="83"/>
      <c r="L493" s="83"/>
      <c r="M493" s="83"/>
      <c r="N493" s="83"/>
      <c r="O493" s="83"/>
      <c r="P493" s="83"/>
      <c r="Q493" s="83"/>
      <c r="R493" s="83"/>
      <c r="S493" s="83"/>
      <c r="T493" s="83"/>
      <c r="U493" s="84" t="s">
        <v>1041</v>
      </c>
    </row>
    <row r="494" spans="3:21">
      <c r="C494" s="84" t="s">
        <v>1569</v>
      </c>
      <c r="D494" s="84" t="s">
        <v>1570</v>
      </c>
      <c r="E494" s="85">
        <v>41967</v>
      </c>
      <c r="F494" s="84" t="s">
        <v>1530</v>
      </c>
      <c r="G494" s="83"/>
      <c r="H494" s="83"/>
      <c r="I494" s="83"/>
      <c r="J494" s="84" t="s">
        <v>1044</v>
      </c>
      <c r="K494" s="83"/>
      <c r="L494" s="83"/>
      <c r="M494" s="83"/>
      <c r="N494" s="83"/>
      <c r="O494" s="83"/>
      <c r="P494" s="83"/>
      <c r="Q494" s="83"/>
      <c r="R494" s="83"/>
      <c r="S494" s="83"/>
      <c r="T494" s="83"/>
      <c r="U494" s="83"/>
    </row>
    <row r="495" spans="3:21">
      <c r="C495" s="84" t="s">
        <v>1571</v>
      </c>
      <c r="D495" s="84" t="s">
        <v>1572</v>
      </c>
      <c r="E495" s="85">
        <v>44637</v>
      </c>
      <c r="F495" s="84" t="s">
        <v>1064</v>
      </c>
      <c r="G495" s="83"/>
      <c r="H495" s="83"/>
      <c r="I495" s="83"/>
      <c r="J495" s="83"/>
      <c r="K495" s="83"/>
      <c r="L495" s="83"/>
      <c r="M495" s="83"/>
      <c r="N495" s="83"/>
      <c r="O495" s="83"/>
      <c r="P495" s="83"/>
      <c r="Q495" s="84" t="s">
        <v>1038</v>
      </c>
      <c r="R495" s="83"/>
      <c r="S495" s="83"/>
      <c r="T495" s="83"/>
      <c r="U495" s="83"/>
    </row>
    <row r="496" spans="3:21">
      <c r="C496" s="84" t="s">
        <v>1573</v>
      </c>
      <c r="D496" s="84" t="s">
        <v>1018</v>
      </c>
      <c r="E496" s="83"/>
      <c r="F496" s="83"/>
      <c r="G496" s="83"/>
      <c r="H496" s="84" t="s">
        <v>1030</v>
      </c>
      <c r="I496" s="83"/>
      <c r="J496" s="83"/>
      <c r="K496" s="83"/>
      <c r="L496" s="83"/>
      <c r="M496" s="83"/>
      <c r="N496" s="83"/>
      <c r="O496" s="83"/>
      <c r="P496" s="83"/>
      <c r="Q496" s="83"/>
      <c r="R496" s="83"/>
      <c r="S496" s="83"/>
      <c r="T496" s="83"/>
      <c r="U496" s="83"/>
    </row>
    <row r="497" spans="3:21">
      <c r="C497" s="84" t="s">
        <v>1574</v>
      </c>
      <c r="D497" s="84" t="s">
        <v>1053</v>
      </c>
      <c r="E497" s="83"/>
      <c r="F497" s="83"/>
      <c r="G497" s="84" t="s">
        <v>1029</v>
      </c>
      <c r="H497" s="83"/>
      <c r="I497" s="83"/>
      <c r="J497" s="83"/>
      <c r="K497" s="83"/>
      <c r="L497" s="83"/>
      <c r="M497" s="83"/>
      <c r="N497" s="83"/>
      <c r="O497" s="83"/>
      <c r="P497" s="84" t="s">
        <v>1037</v>
      </c>
      <c r="Q497" s="83"/>
      <c r="R497" s="83"/>
      <c r="S497" s="83"/>
      <c r="T497" s="83"/>
      <c r="U497" s="83"/>
    </row>
    <row r="498" spans="3:21">
      <c r="C498" s="84" t="s">
        <v>1575</v>
      </c>
      <c r="D498" s="84" t="s">
        <v>1576</v>
      </c>
      <c r="E498" s="85">
        <v>44656</v>
      </c>
      <c r="F498" s="84" t="s">
        <v>1322</v>
      </c>
      <c r="G498" s="83"/>
      <c r="H498" s="83"/>
      <c r="I498" s="83"/>
      <c r="J498" s="84" t="s">
        <v>1044</v>
      </c>
      <c r="K498" s="83"/>
      <c r="L498" s="83"/>
      <c r="M498" s="83"/>
      <c r="N498" s="83"/>
      <c r="O498" s="83"/>
      <c r="P498" s="83"/>
      <c r="Q498" s="83"/>
      <c r="R498" s="83"/>
      <c r="S498" s="83"/>
      <c r="T498" s="83"/>
      <c r="U498" s="83"/>
    </row>
    <row r="499" spans="3:21">
      <c r="C499" s="84" t="s">
        <v>1577</v>
      </c>
      <c r="D499" s="84" t="s">
        <v>1578</v>
      </c>
      <c r="E499" s="85">
        <v>44753</v>
      </c>
      <c r="F499" s="84" t="s">
        <v>1142</v>
      </c>
      <c r="G499" s="83"/>
      <c r="H499" s="83"/>
      <c r="I499" s="83"/>
      <c r="J499" s="83"/>
      <c r="K499" s="83"/>
      <c r="L499" s="83"/>
      <c r="M499" s="83"/>
      <c r="N499" s="83"/>
      <c r="O499" s="83"/>
      <c r="P499" s="83"/>
      <c r="Q499" s="84" t="s">
        <v>1038</v>
      </c>
      <c r="R499" s="83"/>
      <c r="S499" s="83"/>
      <c r="T499" s="83"/>
      <c r="U499" s="83"/>
    </row>
    <row r="500" spans="3:21">
      <c r="C500" s="84" t="s">
        <v>1579</v>
      </c>
      <c r="D500" s="84" t="s">
        <v>1580</v>
      </c>
      <c r="E500" s="85">
        <v>44321</v>
      </c>
      <c r="F500" s="84" t="s">
        <v>1581</v>
      </c>
      <c r="G500" s="83"/>
      <c r="H500" s="83"/>
      <c r="I500" s="83"/>
      <c r="J500" s="83"/>
      <c r="K500" s="83"/>
      <c r="L500" s="83"/>
      <c r="M500" s="83"/>
      <c r="N500" s="83"/>
      <c r="O500" s="83"/>
      <c r="P500" s="83"/>
      <c r="Q500" s="83"/>
      <c r="R500" s="84" t="s">
        <v>1039</v>
      </c>
      <c r="S500" s="83"/>
      <c r="T500" s="83"/>
      <c r="U500" s="83"/>
    </row>
    <row r="501" spans="3:21">
      <c r="C501" s="84" t="s">
        <v>1582</v>
      </c>
      <c r="D501" s="84" t="s">
        <v>1583</v>
      </c>
      <c r="E501" s="85">
        <v>44693</v>
      </c>
      <c r="F501" s="84" t="s">
        <v>1069</v>
      </c>
      <c r="G501" s="83"/>
      <c r="H501" s="83"/>
      <c r="I501" s="83"/>
      <c r="J501" s="83"/>
      <c r="K501" s="83"/>
      <c r="L501" s="83"/>
      <c r="M501" s="83"/>
      <c r="N501" s="83"/>
      <c r="O501" s="83"/>
      <c r="P501" s="83"/>
      <c r="Q501" s="83"/>
      <c r="R501" s="84" t="s">
        <v>1039</v>
      </c>
      <c r="S501" s="83"/>
      <c r="T501" s="83"/>
      <c r="U501" s="83"/>
    </row>
    <row r="502" spans="3:21">
      <c r="C502" s="84" t="s">
        <v>1584</v>
      </c>
      <c r="D502" s="84" t="s">
        <v>1585</v>
      </c>
      <c r="E502" s="85">
        <v>43344</v>
      </c>
      <c r="F502" s="84" t="s">
        <v>1069</v>
      </c>
      <c r="G502" s="83"/>
      <c r="H502" s="83"/>
      <c r="I502" s="83"/>
      <c r="J502" s="83"/>
      <c r="K502" s="83"/>
      <c r="L502" s="83"/>
      <c r="M502" s="83"/>
      <c r="N502" s="83"/>
      <c r="O502" s="83"/>
      <c r="P502" s="83"/>
      <c r="Q502" s="83"/>
      <c r="R502" s="83"/>
      <c r="S502" s="83"/>
      <c r="T502" s="83"/>
      <c r="U502" s="84" t="s">
        <v>1041</v>
      </c>
    </row>
    <row r="503" spans="3:21">
      <c r="C503" s="84" t="s">
        <v>1586</v>
      </c>
      <c r="D503" s="84" t="s">
        <v>1587</v>
      </c>
      <c r="E503" s="85">
        <v>44755</v>
      </c>
      <c r="F503" s="84" t="s">
        <v>1072</v>
      </c>
      <c r="G503" s="83"/>
      <c r="H503" s="83"/>
      <c r="I503" s="83"/>
      <c r="J503" s="83"/>
      <c r="K503" s="83"/>
      <c r="L503" s="83"/>
      <c r="M503" s="83"/>
      <c r="N503" s="83"/>
      <c r="O503" s="83"/>
      <c r="P503" s="83"/>
      <c r="Q503" s="84" t="s">
        <v>1038</v>
      </c>
      <c r="R503" s="83"/>
      <c r="S503" s="83"/>
      <c r="T503" s="83"/>
      <c r="U503" s="83"/>
    </row>
    <row r="504" spans="3:21">
      <c r="C504" s="84" t="s">
        <v>1588</v>
      </c>
      <c r="D504" s="84" t="s">
        <v>1589</v>
      </c>
      <c r="E504" s="85">
        <v>44284</v>
      </c>
      <c r="F504" s="84" t="s">
        <v>1110</v>
      </c>
      <c r="G504" s="83"/>
      <c r="H504" s="83"/>
      <c r="I504" s="83"/>
      <c r="J504" s="84" t="s">
        <v>1044</v>
      </c>
      <c r="K504" s="83"/>
      <c r="L504" s="83"/>
      <c r="M504" s="83"/>
      <c r="N504" s="83"/>
      <c r="O504" s="83"/>
      <c r="P504" s="83"/>
      <c r="Q504" s="83"/>
      <c r="R504" s="83"/>
      <c r="S504" s="83"/>
      <c r="T504" s="83"/>
      <c r="U504" s="83"/>
    </row>
    <row r="505" spans="3:21">
      <c r="C505" s="84" t="s">
        <v>1588</v>
      </c>
      <c r="D505" s="84" t="s">
        <v>1590</v>
      </c>
      <c r="E505" s="85">
        <v>44098</v>
      </c>
      <c r="F505" s="84" t="s">
        <v>1545</v>
      </c>
      <c r="G505" s="83"/>
      <c r="H505" s="83"/>
      <c r="I505" s="83"/>
      <c r="J505" s="83"/>
      <c r="K505" s="83"/>
      <c r="L505" s="83"/>
      <c r="M505" s="83"/>
      <c r="N505" s="83"/>
      <c r="O505" s="83"/>
      <c r="P505" s="83"/>
      <c r="Q505" s="83"/>
      <c r="R505" s="83"/>
      <c r="S505" s="83"/>
      <c r="T505" s="83"/>
      <c r="U505" s="84" t="s">
        <v>1041</v>
      </c>
    </row>
    <row r="506" spans="3:21">
      <c r="C506" s="84" t="s">
        <v>1591</v>
      </c>
      <c r="D506" s="84" t="s">
        <v>1592</v>
      </c>
      <c r="E506" s="85">
        <v>44348</v>
      </c>
      <c r="F506" s="84" t="s">
        <v>1072</v>
      </c>
      <c r="G506" s="83"/>
      <c r="H506" s="83"/>
      <c r="I506" s="83"/>
      <c r="J506" s="84" t="s">
        <v>1044</v>
      </c>
      <c r="K506" s="83"/>
      <c r="L506" s="83"/>
      <c r="M506" s="83"/>
      <c r="N506" s="83"/>
      <c r="O506" s="83"/>
      <c r="P506" s="83"/>
      <c r="Q506" s="83"/>
      <c r="R506" s="83"/>
      <c r="S506" s="83"/>
      <c r="T506" s="83"/>
      <c r="U506" s="83"/>
    </row>
    <row r="507" spans="3:21">
      <c r="C507" s="84" t="s">
        <v>1593</v>
      </c>
      <c r="D507" s="84" t="s">
        <v>1594</v>
      </c>
      <c r="E507" s="85">
        <v>43368</v>
      </c>
      <c r="F507" s="84" t="s">
        <v>1069</v>
      </c>
      <c r="G507" s="83"/>
      <c r="H507" s="83"/>
      <c r="I507" s="83"/>
      <c r="J507" s="83"/>
      <c r="K507" s="83"/>
      <c r="L507" s="83"/>
      <c r="M507" s="83"/>
      <c r="N507" s="83"/>
      <c r="O507" s="83"/>
      <c r="P507" s="83"/>
      <c r="Q507" s="83"/>
      <c r="R507" s="83"/>
      <c r="S507" s="83"/>
      <c r="T507" s="83"/>
      <c r="U507" s="84" t="s">
        <v>1041</v>
      </c>
    </row>
    <row r="508" spans="3:21">
      <c r="C508" s="84" t="s">
        <v>1595</v>
      </c>
      <c r="D508" s="84" t="s">
        <v>1596</v>
      </c>
      <c r="E508" s="85">
        <v>44686</v>
      </c>
      <c r="F508" s="84" t="s">
        <v>1049</v>
      </c>
      <c r="G508" s="83"/>
      <c r="H508" s="83"/>
      <c r="I508" s="83"/>
      <c r="J508" s="83"/>
      <c r="K508" s="83"/>
      <c r="L508" s="83"/>
      <c r="M508" s="83"/>
      <c r="N508" s="83"/>
      <c r="O508" s="83"/>
      <c r="P508" s="83"/>
      <c r="Q508" s="83"/>
      <c r="R508" s="84" t="s">
        <v>1039</v>
      </c>
      <c r="S508" s="83"/>
      <c r="T508" s="83"/>
      <c r="U508" s="83"/>
    </row>
    <row r="509" spans="3:21">
      <c r="C509" s="84" t="s">
        <v>1597</v>
      </c>
      <c r="D509" s="84" t="s">
        <v>1598</v>
      </c>
      <c r="E509" s="85">
        <v>43375</v>
      </c>
      <c r="F509" s="84" t="s">
        <v>1111</v>
      </c>
      <c r="G509" s="83"/>
      <c r="H509" s="83"/>
      <c r="I509" s="83"/>
      <c r="J509" s="83"/>
      <c r="K509" s="83"/>
      <c r="L509" s="83"/>
      <c r="M509" s="83"/>
      <c r="N509" s="83"/>
      <c r="O509" s="83"/>
      <c r="P509" s="83"/>
      <c r="Q509" s="84" t="s">
        <v>1038</v>
      </c>
      <c r="R509" s="83"/>
      <c r="S509" s="83"/>
      <c r="T509" s="83"/>
      <c r="U509" s="83"/>
    </row>
    <row r="510" spans="3:21">
      <c r="C510" s="84" t="s">
        <v>1599</v>
      </c>
      <c r="D510" s="84" t="s">
        <v>1018</v>
      </c>
      <c r="E510" s="83"/>
      <c r="F510" s="83"/>
      <c r="G510" s="83"/>
      <c r="H510" s="84" t="s">
        <v>1030</v>
      </c>
      <c r="I510" s="83"/>
      <c r="J510" s="83"/>
      <c r="K510" s="83"/>
      <c r="L510" s="83"/>
      <c r="M510" s="83"/>
      <c r="N510" s="83"/>
      <c r="O510" s="83"/>
      <c r="P510" s="83"/>
      <c r="Q510" s="83"/>
      <c r="R510" s="83"/>
      <c r="S510" s="83"/>
      <c r="T510" s="83"/>
      <c r="U510" s="83"/>
    </row>
    <row r="511" spans="3:21">
      <c r="C511" s="84" t="s">
        <v>1600</v>
      </c>
      <c r="D511" s="84" t="s">
        <v>1601</v>
      </c>
      <c r="E511" s="85">
        <v>44676</v>
      </c>
      <c r="F511" s="84" t="s">
        <v>1110</v>
      </c>
      <c r="G511" s="83"/>
      <c r="H511" s="83"/>
      <c r="I511" s="83"/>
      <c r="J511" s="83"/>
      <c r="K511" s="83"/>
      <c r="L511" s="83"/>
      <c r="M511" s="83"/>
      <c r="N511" s="83"/>
      <c r="O511" s="83"/>
      <c r="P511" s="83"/>
      <c r="Q511" s="83"/>
      <c r="R511" s="84" t="s">
        <v>1039</v>
      </c>
      <c r="S511" s="83"/>
      <c r="T511" s="83"/>
      <c r="U511" s="83"/>
    </row>
    <row r="512" spans="3:21">
      <c r="C512" s="84" t="s">
        <v>1602</v>
      </c>
      <c r="D512" s="84" t="s">
        <v>1603</v>
      </c>
      <c r="E512" s="85">
        <v>42979</v>
      </c>
      <c r="F512" s="84" t="s">
        <v>1069</v>
      </c>
      <c r="G512" s="83"/>
      <c r="H512" s="83"/>
      <c r="I512" s="83"/>
      <c r="J512" s="84" t="s">
        <v>1044</v>
      </c>
      <c r="K512" s="83"/>
      <c r="L512" s="83"/>
      <c r="M512" s="83"/>
      <c r="N512" s="83"/>
      <c r="O512" s="83"/>
      <c r="P512" s="83"/>
      <c r="Q512" s="83"/>
      <c r="R512" s="83"/>
      <c r="S512" s="83"/>
      <c r="T512" s="83"/>
      <c r="U512" s="83"/>
    </row>
    <row r="513" spans="3:21">
      <c r="C513" s="84" t="s">
        <v>1604</v>
      </c>
      <c r="D513" s="84" t="s">
        <v>1605</v>
      </c>
      <c r="E513" s="85">
        <v>44733</v>
      </c>
      <c r="F513" s="84" t="s">
        <v>1606</v>
      </c>
      <c r="G513" s="83"/>
      <c r="H513" s="83"/>
      <c r="I513" s="83"/>
      <c r="J513" s="83"/>
      <c r="K513" s="83"/>
      <c r="L513" s="83"/>
      <c r="M513" s="83"/>
      <c r="N513" s="83"/>
      <c r="O513" s="83"/>
      <c r="P513" s="83"/>
      <c r="Q513" s="83"/>
      <c r="R513" s="84" t="s">
        <v>1039</v>
      </c>
      <c r="S513" s="83"/>
      <c r="T513" s="83"/>
      <c r="U513" s="83"/>
    </row>
    <row r="514" spans="3:21">
      <c r="C514" s="84" t="s">
        <v>1604</v>
      </c>
      <c r="D514" s="84" t="s">
        <v>1607</v>
      </c>
      <c r="E514" s="85">
        <v>44634</v>
      </c>
      <c r="F514" s="84" t="s">
        <v>1608</v>
      </c>
      <c r="G514" s="83"/>
      <c r="H514" s="83"/>
      <c r="I514" s="83"/>
      <c r="J514" s="83"/>
      <c r="K514" s="83"/>
      <c r="L514" s="83"/>
      <c r="M514" s="83"/>
      <c r="N514" s="83"/>
      <c r="O514" s="83"/>
      <c r="P514" s="83"/>
      <c r="Q514" s="83"/>
      <c r="R514" s="84" t="s">
        <v>1039</v>
      </c>
      <c r="S514" s="83"/>
      <c r="T514" s="83"/>
      <c r="U514" s="83"/>
    </row>
    <row r="515" spans="3:21">
      <c r="C515" s="84" t="s">
        <v>1609</v>
      </c>
      <c r="D515" s="84" t="s">
        <v>1610</v>
      </c>
      <c r="E515" s="85">
        <v>43818</v>
      </c>
      <c r="F515" s="84" t="s">
        <v>1419</v>
      </c>
      <c r="G515" s="83"/>
      <c r="H515" s="83"/>
      <c r="I515" s="83"/>
      <c r="J515" s="83"/>
      <c r="K515" s="83"/>
      <c r="L515" s="83"/>
      <c r="M515" s="83"/>
      <c r="N515" s="83"/>
      <c r="O515" s="83"/>
      <c r="P515" s="83"/>
      <c r="Q515" s="83"/>
      <c r="R515" s="84" t="s">
        <v>1039</v>
      </c>
      <c r="S515" s="83"/>
      <c r="T515" s="83"/>
      <c r="U515" s="83"/>
    </row>
    <row r="516" spans="3:21">
      <c r="C516" s="84" t="s">
        <v>1609</v>
      </c>
      <c r="D516" s="84" t="s">
        <v>1610</v>
      </c>
      <c r="E516" s="85">
        <v>43084</v>
      </c>
      <c r="F516" s="84" t="s">
        <v>1049</v>
      </c>
      <c r="G516" s="83"/>
      <c r="H516" s="83"/>
      <c r="I516" s="83"/>
      <c r="J516" s="83"/>
      <c r="K516" s="83"/>
      <c r="L516" s="83"/>
      <c r="M516" s="83"/>
      <c r="N516" s="83"/>
      <c r="O516" s="83"/>
      <c r="P516" s="83"/>
      <c r="Q516" s="83"/>
      <c r="R516" s="83"/>
      <c r="S516" s="83"/>
      <c r="T516" s="83"/>
      <c r="U516" s="84" t="s">
        <v>1041</v>
      </c>
    </row>
    <row r="517" spans="3:21">
      <c r="C517" s="84" t="s">
        <v>1609</v>
      </c>
      <c r="D517" s="84" t="s">
        <v>1610</v>
      </c>
      <c r="E517" s="85">
        <v>43818</v>
      </c>
      <c r="F517" s="84" t="s">
        <v>1419</v>
      </c>
      <c r="G517" s="83"/>
      <c r="H517" s="83"/>
      <c r="I517" s="83"/>
      <c r="J517" s="83"/>
      <c r="K517" s="83"/>
      <c r="L517" s="83"/>
      <c r="M517" s="83"/>
      <c r="N517" s="83"/>
      <c r="O517" s="83"/>
      <c r="P517" s="83"/>
      <c r="Q517" s="84" t="s">
        <v>1038</v>
      </c>
      <c r="R517" s="83"/>
      <c r="S517" s="83"/>
      <c r="T517" s="83"/>
      <c r="U517" s="83"/>
    </row>
    <row r="518" spans="3:21">
      <c r="C518" s="84" t="s">
        <v>1611</v>
      </c>
      <c r="D518" s="84" t="s">
        <v>1612</v>
      </c>
      <c r="E518" s="85">
        <v>44412</v>
      </c>
      <c r="F518" s="84" t="s">
        <v>1207</v>
      </c>
      <c r="G518" s="83"/>
      <c r="H518" s="83"/>
      <c r="I518" s="83"/>
      <c r="J518" s="84" t="s">
        <v>1044</v>
      </c>
      <c r="K518" s="83"/>
      <c r="L518" s="83"/>
      <c r="M518" s="83"/>
      <c r="N518" s="83"/>
      <c r="O518" s="83"/>
      <c r="P518" s="83"/>
      <c r="Q518" s="83"/>
      <c r="R518" s="83"/>
      <c r="S518" s="83"/>
      <c r="T518" s="83"/>
      <c r="U518" s="83"/>
    </row>
    <row r="519" spans="3:21">
      <c r="C519" s="84" t="s">
        <v>1613</v>
      </c>
      <c r="D519" s="84" t="s">
        <v>1614</v>
      </c>
      <c r="E519" s="85">
        <v>44679</v>
      </c>
      <c r="F519" s="84" t="s">
        <v>1615</v>
      </c>
      <c r="G519" s="83"/>
      <c r="H519" s="83"/>
      <c r="I519" s="83"/>
      <c r="J519" s="83"/>
      <c r="K519" s="83"/>
      <c r="L519" s="83"/>
      <c r="M519" s="83"/>
      <c r="N519" s="83"/>
      <c r="O519" s="83"/>
      <c r="P519" s="83"/>
      <c r="Q519" s="83"/>
      <c r="R519" s="83"/>
      <c r="S519" s="83"/>
      <c r="T519" s="83"/>
      <c r="U519" s="84" t="s">
        <v>1041</v>
      </c>
    </row>
    <row r="520" spans="3:21">
      <c r="C520" s="84" t="s">
        <v>1613</v>
      </c>
      <c r="D520" s="84" t="s">
        <v>1616</v>
      </c>
      <c r="E520" s="85">
        <v>44257</v>
      </c>
      <c r="F520" s="84" t="s">
        <v>1061</v>
      </c>
      <c r="G520" s="83"/>
      <c r="H520" s="83"/>
      <c r="I520" s="83"/>
      <c r="J520" s="83"/>
      <c r="K520" s="83"/>
      <c r="L520" s="83"/>
      <c r="M520" s="83"/>
      <c r="N520" s="83"/>
      <c r="O520" s="83"/>
      <c r="P520" s="83"/>
      <c r="Q520" s="83"/>
      <c r="R520" s="83"/>
      <c r="S520" s="83"/>
      <c r="T520" s="83"/>
      <c r="U520" s="84" t="s">
        <v>1041</v>
      </c>
    </row>
    <row r="521" spans="3:21">
      <c r="C521" s="84" t="s">
        <v>1617</v>
      </c>
      <c r="D521" s="84" t="s">
        <v>1618</v>
      </c>
      <c r="E521" s="85">
        <v>44229</v>
      </c>
      <c r="F521" s="84" t="s">
        <v>1160</v>
      </c>
      <c r="G521" s="83"/>
      <c r="H521" s="83"/>
      <c r="I521" s="83"/>
      <c r="J521" s="83"/>
      <c r="K521" s="83"/>
      <c r="L521" s="83"/>
      <c r="M521" s="83"/>
      <c r="N521" s="83"/>
      <c r="O521" s="83"/>
      <c r="P521" s="83"/>
      <c r="Q521" s="83"/>
      <c r="R521" s="83"/>
      <c r="S521" s="83"/>
      <c r="T521" s="83"/>
      <c r="U521" s="84" t="s">
        <v>1041</v>
      </c>
    </row>
    <row r="522" spans="3:21">
      <c r="C522" s="84" t="s">
        <v>1619</v>
      </c>
      <c r="D522" s="84" t="s">
        <v>1620</v>
      </c>
      <c r="E522" s="85">
        <v>44273</v>
      </c>
      <c r="F522" s="84" t="s">
        <v>1061</v>
      </c>
      <c r="G522" s="83"/>
      <c r="H522" s="83"/>
      <c r="I522" s="83"/>
      <c r="J522" s="83"/>
      <c r="K522" s="83"/>
      <c r="L522" s="83"/>
      <c r="M522" s="83"/>
      <c r="N522" s="83"/>
      <c r="O522" s="83"/>
      <c r="P522" s="83"/>
      <c r="Q522" s="83"/>
      <c r="R522" s="83"/>
      <c r="S522" s="83"/>
      <c r="T522" s="83"/>
      <c r="U522" s="84" t="s">
        <v>1041</v>
      </c>
    </row>
    <row r="523" spans="3:21">
      <c r="C523" s="84" t="s">
        <v>1621</v>
      </c>
      <c r="D523" s="84" t="s">
        <v>1622</v>
      </c>
      <c r="E523" s="85">
        <v>43800</v>
      </c>
      <c r="F523" s="84" t="s">
        <v>1069</v>
      </c>
      <c r="G523" s="83"/>
      <c r="H523" s="83"/>
      <c r="I523" s="83"/>
      <c r="J523" s="83"/>
      <c r="K523" s="83"/>
      <c r="L523" s="83"/>
      <c r="M523" s="83"/>
      <c r="N523" s="83"/>
      <c r="O523" s="83"/>
      <c r="P523" s="83"/>
      <c r="Q523" s="83"/>
      <c r="R523" s="84" t="s">
        <v>1039</v>
      </c>
      <c r="S523" s="83"/>
      <c r="T523" s="83"/>
      <c r="U523" s="84" t="s">
        <v>1041</v>
      </c>
    </row>
    <row r="524" spans="3:21">
      <c r="C524" s="84" t="s">
        <v>1621</v>
      </c>
      <c r="D524" s="84" t="s">
        <v>1623</v>
      </c>
      <c r="E524" s="85">
        <v>44410</v>
      </c>
      <c r="F524" s="84" t="s">
        <v>1095</v>
      </c>
      <c r="G524" s="83"/>
      <c r="H524" s="83"/>
      <c r="I524" s="83"/>
      <c r="J524" s="83"/>
      <c r="K524" s="83"/>
      <c r="L524" s="83"/>
      <c r="M524" s="83"/>
      <c r="N524" s="83"/>
      <c r="O524" s="83"/>
      <c r="P524" s="83"/>
      <c r="Q524" s="83"/>
      <c r="R524" s="83"/>
      <c r="S524" s="83"/>
      <c r="T524" s="83"/>
      <c r="U524" s="84" t="s">
        <v>1041</v>
      </c>
    </row>
    <row r="525" spans="3:21">
      <c r="C525" s="84" t="s">
        <v>1621</v>
      </c>
      <c r="D525" s="84" t="s">
        <v>1623</v>
      </c>
      <c r="E525" s="85">
        <v>44410</v>
      </c>
      <c r="F525" s="84" t="s">
        <v>1095</v>
      </c>
      <c r="G525" s="83"/>
      <c r="H525" s="83"/>
      <c r="I525" s="83"/>
      <c r="J525" s="83"/>
      <c r="K525" s="83"/>
      <c r="L525" s="83"/>
      <c r="M525" s="83"/>
      <c r="N525" s="83"/>
      <c r="O525" s="83"/>
      <c r="P525" s="83"/>
      <c r="Q525" s="84" t="s">
        <v>1038</v>
      </c>
      <c r="R525" s="83"/>
      <c r="S525" s="83"/>
      <c r="T525" s="83"/>
      <c r="U525" s="83"/>
    </row>
    <row r="526" spans="3:21">
      <c r="C526" s="84" t="s">
        <v>1621</v>
      </c>
      <c r="D526" s="84" t="s">
        <v>1622</v>
      </c>
      <c r="E526" s="85">
        <v>43800</v>
      </c>
      <c r="F526" s="84" t="s">
        <v>1069</v>
      </c>
      <c r="G526" s="83"/>
      <c r="H526" s="83"/>
      <c r="I526" s="83"/>
      <c r="J526" s="83"/>
      <c r="K526" s="83"/>
      <c r="L526" s="83"/>
      <c r="M526" s="83"/>
      <c r="N526" s="83"/>
      <c r="O526" s="83"/>
      <c r="P526" s="83"/>
      <c r="Q526" s="84" t="s">
        <v>1038</v>
      </c>
      <c r="R526" s="83"/>
      <c r="S526" s="83"/>
      <c r="T526" s="83"/>
      <c r="U526" s="83"/>
    </row>
    <row r="527" spans="3:21">
      <c r="C527" s="84" t="s">
        <v>1624</v>
      </c>
      <c r="D527" s="84" t="s">
        <v>1625</v>
      </c>
      <c r="E527" s="85">
        <v>43731</v>
      </c>
      <c r="F527" s="84" t="s">
        <v>1336</v>
      </c>
      <c r="G527" s="83"/>
      <c r="H527" s="83"/>
      <c r="I527" s="83"/>
      <c r="J527" s="83"/>
      <c r="K527" s="83"/>
      <c r="L527" s="83"/>
      <c r="M527" s="83"/>
      <c r="N527" s="83"/>
      <c r="O527" s="83"/>
      <c r="P527" s="83"/>
      <c r="Q527" s="84" t="s">
        <v>1038</v>
      </c>
      <c r="R527" s="83"/>
      <c r="S527" s="83"/>
      <c r="T527" s="83"/>
      <c r="U527" s="83"/>
    </row>
    <row r="528" spans="3:21">
      <c r="C528" s="84" t="s">
        <v>1626</v>
      </c>
      <c r="D528" s="84" t="s">
        <v>1627</v>
      </c>
      <c r="E528" s="85">
        <v>44607</v>
      </c>
      <c r="F528" s="84" t="s">
        <v>1340</v>
      </c>
      <c r="G528" s="83"/>
      <c r="H528" s="83"/>
      <c r="I528" s="83"/>
      <c r="J528" s="84" t="s">
        <v>1044</v>
      </c>
      <c r="K528" s="83"/>
      <c r="L528" s="83"/>
      <c r="M528" s="83"/>
      <c r="N528" s="83"/>
      <c r="O528" s="83"/>
      <c r="P528" s="83"/>
      <c r="Q528" s="83"/>
      <c r="R528" s="83"/>
      <c r="S528" s="83"/>
      <c r="T528" s="83"/>
      <c r="U528" s="83"/>
    </row>
    <row r="529" spans="3:21">
      <c r="C529" s="84" t="s">
        <v>1628</v>
      </c>
      <c r="D529" s="84" t="s">
        <v>1629</v>
      </c>
      <c r="E529" s="85">
        <v>44495</v>
      </c>
      <c r="F529" s="84" t="s">
        <v>1630</v>
      </c>
      <c r="G529" s="83"/>
      <c r="H529" s="83"/>
      <c r="I529" s="83"/>
      <c r="J529" s="83"/>
      <c r="K529" s="83"/>
      <c r="L529" s="83"/>
      <c r="M529" s="83"/>
      <c r="N529" s="83"/>
      <c r="O529" s="83"/>
      <c r="P529" s="83"/>
      <c r="Q529" s="83"/>
      <c r="R529" s="83"/>
      <c r="S529" s="83"/>
      <c r="T529" s="83"/>
      <c r="U529" s="84" t="s">
        <v>1041</v>
      </c>
    </row>
    <row r="530" spans="3:21">
      <c r="C530" s="84" t="s">
        <v>1628</v>
      </c>
      <c r="D530" s="84" t="s">
        <v>1629</v>
      </c>
      <c r="E530" s="85">
        <v>44092</v>
      </c>
      <c r="F530" s="84" t="s">
        <v>1194</v>
      </c>
      <c r="G530" s="83"/>
      <c r="H530" s="83"/>
      <c r="I530" s="83"/>
      <c r="J530" s="83"/>
      <c r="K530" s="83"/>
      <c r="L530" s="83"/>
      <c r="M530" s="83"/>
      <c r="N530" s="83"/>
      <c r="O530" s="83"/>
      <c r="P530" s="83"/>
      <c r="Q530" s="83"/>
      <c r="R530" s="83"/>
      <c r="S530" s="83"/>
      <c r="T530" s="83"/>
      <c r="U530" s="84" t="s">
        <v>1041</v>
      </c>
    </row>
    <row r="531" spans="3:21">
      <c r="C531" s="84" t="s">
        <v>1628</v>
      </c>
      <c r="D531" s="84" t="s">
        <v>1631</v>
      </c>
      <c r="E531" s="85">
        <v>43965</v>
      </c>
      <c r="F531" s="84" t="s">
        <v>1101</v>
      </c>
      <c r="G531" s="83"/>
      <c r="H531" s="83"/>
      <c r="I531" s="83"/>
      <c r="J531" s="83"/>
      <c r="K531" s="83"/>
      <c r="L531" s="83"/>
      <c r="M531" s="83"/>
      <c r="N531" s="83"/>
      <c r="O531" s="83"/>
      <c r="P531" s="83"/>
      <c r="Q531" s="83"/>
      <c r="R531" s="83"/>
      <c r="S531" s="83"/>
      <c r="T531" s="83"/>
      <c r="U531" s="84" t="s">
        <v>1041</v>
      </c>
    </row>
    <row r="532" spans="3:21">
      <c r="C532" s="84" t="s">
        <v>1628</v>
      </c>
      <c r="D532" s="84" t="s">
        <v>1632</v>
      </c>
      <c r="E532" s="85">
        <v>43388</v>
      </c>
      <c r="F532" s="84" t="s">
        <v>1160</v>
      </c>
      <c r="G532" s="83"/>
      <c r="H532" s="83"/>
      <c r="I532" s="83"/>
      <c r="J532" s="83"/>
      <c r="K532" s="83"/>
      <c r="L532" s="83"/>
      <c r="M532" s="83"/>
      <c r="N532" s="83"/>
      <c r="O532" s="83"/>
      <c r="P532" s="83"/>
      <c r="Q532" s="83"/>
      <c r="R532" s="83"/>
      <c r="S532" s="83"/>
      <c r="T532" s="83"/>
      <c r="U532" s="84" t="s">
        <v>1041</v>
      </c>
    </row>
    <row r="533" spans="3:21">
      <c r="C533" s="84" t="s">
        <v>1633</v>
      </c>
      <c r="D533" s="84" t="s">
        <v>1018</v>
      </c>
      <c r="E533" s="83"/>
      <c r="F533" s="83"/>
      <c r="G533" s="84" t="s">
        <v>1029</v>
      </c>
      <c r="H533" s="83"/>
      <c r="I533" s="83"/>
      <c r="J533" s="83"/>
      <c r="K533" s="83"/>
      <c r="L533" s="83"/>
      <c r="M533" s="83"/>
      <c r="N533" s="83"/>
      <c r="O533" s="83"/>
      <c r="P533" s="84" t="s">
        <v>1037</v>
      </c>
      <c r="Q533" s="83"/>
      <c r="R533" s="83"/>
      <c r="S533" s="83"/>
      <c r="T533" s="83"/>
      <c r="U533" s="83"/>
    </row>
    <row r="534" spans="3:21">
      <c r="C534" s="84" t="s">
        <v>1634</v>
      </c>
      <c r="D534" s="84" t="s">
        <v>1428</v>
      </c>
      <c r="E534" s="83"/>
      <c r="F534" s="83"/>
      <c r="G534" s="84" t="s">
        <v>1029</v>
      </c>
      <c r="H534" s="83"/>
      <c r="I534" s="83"/>
      <c r="J534" s="83"/>
      <c r="K534" s="83"/>
      <c r="L534" s="83"/>
      <c r="M534" s="83"/>
      <c r="N534" s="83"/>
      <c r="O534" s="83"/>
      <c r="P534" s="83"/>
      <c r="Q534" s="83"/>
      <c r="R534" s="83"/>
      <c r="S534" s="83"/>
      <c r="T534" s="83"/>
      <c r="U534" s="83"/>
    </row>
    <row r="535" spans="3:21">
      <c r="C535" s="84" t="s">
        <v>1635</v>
      </c>
      <c r="D535" s="84" t="s">
        <v>1636</v>
      </c>
      <c r="E535" s="85">
        <v>44672</v>
      </c>
      <c r="F535" s="84" t="s">
        <v>1072</v>
      </c>
      <c r="G535" s="83"/>
      <c r="H535" s="83"/>
      <c r="I535" s="83"/>
      <c r="J535" s="84" t="s">
        <v>1044</v>
      </c>
      <c r="K535" s="83"/>
      <c r="L535" s="83"/>
      <c r="M535" s="83"/>
      <c r="N535" s="83"/>
      <c r="O535" s="83"/>
      <c r="P535" s="83"/>
      <c r="Q535" s="83"/>
      <c r="R535" s="83"/>
      <c r="S535" s="83"/>
      <c r="T535" s="83"/>
      <c r="U535" s="83"/>
    </row>
    <row r="536" spans="3:21">
      <c r="C536" s="84" t="s">
        <v>1637</v>
      </c>
      <c r="D536" s="84" t="s">
        <v>1638</v>
      </c>
      <c r="E536" s="85">
        <v>44600</v>
      </c>
      <c r="F536" s="84" t="s">
        <v>1101</v>
      </c>
      <c r="G536" s="83"/>
      <c r="H536" s="83"/>
      <c r="I536" s="83"/>
      <c r="J536" s="83"/>
      <c r="K536" s="83"/>
      <c r="L536" s="83"/>
      <c r="M536" s="83"/>
      <c r="N536" s="83"/>
      <c r="O536" s="83"/>
      <c r="P536" s="83"/>
      <c r="Q536" s="84" t="s">
        <v>1038</v>
      </c>
      <c r="R536" s="83"/>
      <c r="S536" s="83"/>
      <c r="T536" s="83"/>
      <c r="U536" s="83"/>
    </row>
    <row r="537" spans="3:21">
      <c r="C537" s="84" t="s">
        <v>1639</v>
      </c>
      <c r="D537" s="84" t="s">
        <v>1640</v>
      </c>
      <c r="E537" s="85">
        <v>44697</v>
      </c>
      <c r="F537" s="84" t="s">
        <v>1641</v>
      </c>
      <c r="G537" s="83"/>
      <c r="H537" s="83"/>
      <c r="I537" s="83"/>
      <c r="J537" s="84" t="s">
        <v>1044</v>
      </c>
      <c r="K537" s="83"/>
      <c r="L537" s="83"/>
      <c r="M537" s="83"/>
      <c r="N537" s="83"/>
      <c r="O537" s="83"/>
      <c r="P537" s="83"/>
      <c r="Q537" s="83"/>
      <c r="R537" s="83"/>
      <c r="S537" s="83"/>
      <c r="T537" s="83"/>
      <c r="U537" s="83"/>
    </row>
    <row r="538" spans="3:21">
      <c r="C538" s="84" t="s">
        <v>1639</v>
      </c>
      <c r="D538" s="84" t="s">
        <v>1640</v>
      </c>
      <c r="E538" s="85">
        <v>44697</v>
      </c>
      <c r="F538" s="84" t="s">
        <v>1641</v>
      </c>
      <c r="G538" s="83"/>
      <c r="H538" s="83"/>
      <c r="I538" s="83"/>
      <c r="J538" s="83"/>
      <c r="K538" s="83"/>
      <c r="L538" s="83"/>
      <c r="M538" s="83"/>
      <c r="N538" s="83"/>
      <c r="O538" s="83"/>
      <c r="P538" s="83"/>
      <c r="Q538" s="84" t="s">
        <v>1038</v>
      </c>
      <c r="R538" s="83"/>
      <c r="S538" s="83"/>
      <c r="T538" s="83"/>
      <c r="U538" s="83"/>
    </row>
    <row r="539" spans="3:21">
      <c r="C539" s="84" t="s">
        <v>1642</v>
      </c>
      <c r="D539" s="84" t="s">
        <v>1643</v>
      </c>
      <c r="E539" s="85">
        <v>44634</v>
      </c>
      <c r="F539" s="84" t="s">
        <v>1064</v>
      </c>
      <c r="G539" s="83"/>
      <c r="H539" s="83"/>
      <c r="I539" s="83"/>
      <c r="J539" s="84" t="s">
        <v>1044</v>
      </c>
      <c r="K539" s="83"/>
      <c r="L539" s="83"/>
      <c r="M539" s="83"/>
      <c r="N539" s="83"/>
      <c r="O539" s="83"/>
      <c r="P539" s="83"/>
      <c r="Q539" s="83"/>
      <c r="R539" s="83"/>
      <c r="S539" s="83"/>
      <c r="T539" s="83"/>
      <c r="U539" s="83"/>
    </row>
    <row r="540" spans="3:21">
      <c r="C540" s="84" t="s">
        <v>1644</v>
      </c>
      <c r="D540" s="84" t="s">
        <v>1645</v>
      </c>
      <c r="E540" s="85">
        <v>43586</v>
      </c>
      <c r="F540" s="84" t="s">
        <v>1069</v>
      </c>
      <c r="G540" s="83"/>
      <c r="H540" s="83"/>
      <c r="I540" s="83"/>
      <c r="J540" s="84" t="s">
        <v>1044</v>
      </c>
      <c r="K540" s="83"/>
      <c r="L540" s="83"/>
      <c r="M540" s="83"/>
      <c r="N540" s="83"/>
      <c r="O540" s="83"/>
      <c r="P540" s="83"/>
      <c r="Q540" s="83"/>
      <c r="R540" s="83"/>
      <c r="S540" s="83"/>
      <c r="T540" s="83"/>
      <c r="U540" s="83"/>
    </row>
    <row r="541" spans="3:21">
      <c r="C541" s="84" t="s">
        <v>780</v>
      </c>
      <c r="D541" s="84" t="s">
        <v>1646</v>
      </c>
      <c r="E541" s="85">
        <v>44637</v>
      </c>
      <c r="F541" s="84" t="s">
        <v>1647</v>
      </c>
      <c r="G541" s="83"/>
      <c r="H541" s="83"/>
      <c r="I541" s="83"/>
      <c r="J541" s="84" t="s">
        <v>1044</v>
      </c>
      <c r="K541" s="83"/>
      <c r="L541" s="83"/>
      <c r="M541" s="83"/>
      <c r="N541" s="83"/>
      <c r="O541" s="83"/>
      <c r="P541" s="83"/>
      <c r="Q541" s="83"/>
      <c r="R541" s="83"/>
      <c r="S541" s="83"/>
      <c r="T541" s="83"/>
      <c r="U541" s="83"/>
    </row>
    <row r="542" spans="3:21">
      <c r="C542" s="84" t="s">
        <v>780</v>
      </c>
      <c r="D542" s="84" t="s">
        <v>1648</v>
      </c>
      <c r="E542" s="85">
        <v>43560</v>
      </c>
      <c r="F542" s="84" t="s">
        <v>1046</v>
      </c>
      <c r="G542" s="83"/>
      <c r="H542" s="83"/>
      <c r="I542" s="83"/>
      <c r="J542" s="83"/>
      <c r="K542" s="83"/>
      <c r="L542" s="83"/>
      <c r="M542" s="83"/>
      <c r="N542" s="83"/>
      <c r="O542" s="83"/>
      <c r="P542" s="83"/>
      <c r="Q542" s="83"/>
      <c r="R542" s="84" t="s">
        <v>1039</v>
      </c>
      <c r="S542" s="83"/>
      <c r="T542" s="83"/>
      <c r="U542" s="83"/>
    </row>
    <row r="543" spans="3:21">
      <c r="C543" s="84" t="s">
        <v>1649</v>
      </c>
      <c r="D543" s="84" t="s">
        <v>1650</v>
      </c>
      <c r="E543" s="85">
        <v>43117</v>
      </c>
      <c r="F543" s="84" t="s">
        <v>1069</v>
      </c>
      <c r="G543" s="83"/>
      <c r="H543" s="83"/>
      <c r="I543" s="83"/>
      <c r="J543" s="84" t="s">
        <v>1044</v>
      </c>
      <c r="K543" s="83"/>
      <c r="L543" s="83"/>
      <c r="M543" s="83"/>
      <c r="N543" s="83"/>
      <c r="O543" s="83"/>
      <c r="P543" s="83"/>
      <c r="Q543" s="83"/>
      <c r="R543" s="83"/>
      <c r="S543" s="83"/>
      <c r="T543" s="83"/>
      <c r="U543" s="83"/>
    </row>
    <row r="544" spans="3:21">
      <c r="C544" s="84" t="s">
        <v>1651</v>
      </c>
      <c r="D544" s="84" t="s">
        <v>1018</v>
      </c>
      <c r="E544" s="83"/>
      <c r="F544" s="83"/>
      <c r="G544" s="83"/>
      <c r="H544" s="84" t="s">
        <v>1030</v>
      </c>
      <c r="I544" s="83"/>
      <c r="J544" s="83"/>
      <c r="K544" s="83"/>
      <c r="L544" s="83"/>
      <c r="M544" s="83"/>
      <c r="N544" s="83"/>
      <c r="O544" s="83"/>
      <c r="P544" s="83"/>
      <c r="Q544" s="83"/>
      <c r="R544" s="83"/>
      <c r="S544" s="83"/>
      <c r="T544" s="83"/>
      <c r="U544" s="83"/>
    </row>
    <row r="545" spans="3:21">
      <c r="C545" s="84" t="s">
        <v>1652</v>
      </c>
      <c r="D545" s="84" t="s">
        <v>1653</v>
      </c>
      <c r="E545" s="85">
        <v>44522</v>
      </c>
      <c r="F545" s="84" t="s">
        <v>1654</v>
      </c>
      <c r="G545" s="83"/>
      <c r="H545" s="83"/>
      <c r="I545" s="83"/>
      <c r="J545" s="83"/>
      <c r="K545" s="83"/>
      <c r="L545" s="83"/>
      <c r="M545" s="83"/>
      <c r="N545" s="83"/>
      <c r="O545" s="83"/>
      <c r="P545" s="83"/>
      <c r="Q545" s="83"/>
      <c r="R545" s="84" t="s">
        <v>1039</v>
      </c>
      <c r="S545" s="83"/>
      <c r="T545" s="83"/>
      <c r="U545" s="83"/>
    </row>
    <row r="546" spans="3:21">
      <c r="C546" s="84" t="s">
        <v>1655</v>
      </c>
      <c r="D546" s="84" t="s">
        <v>1656</v>
      </c>
      <c r="E546" s="83"/>
      <c r="F546" s="83"/>
      <c r="G546" s="84" t="s">
        <v>1029</v>
      </c>
      <c r="H546" s="83"/>
      <c r="I546" s="83"/>
      <c r="J546" s="83"/>
      <c r="K546" s="83"/>
      <c r="L546" s="83"/>
      <c r="M546" s="83"/>
      <c r="N546" s="83"/>
      <c r="O546" s="83"/>
      <c r="P546" s="83"/>
      <c r="Q546" s="83"/>
      <c r="R546" s="83"/>
      <c r="S546" s="83"/>
      <c r="T546" s="83"/>
      <c r="U546" s="83"/>
    </row>
    <row r="547" spans="3:21">
      <c r="C547" s="84" t="s">
        <v>1655</v>
      </c>
      <c r="D547" s="84" t="s">
        <v>1657</v>
      </c>
      <c r="E547" s="85">
        <v>44615</v>
      </c>
      <c r="F547" s="84" t="s">
        <v>1101</v>
      </c>
      <c r="G547" s="83"/>
      <c r="H547" s="83"/>
      <c r="I547" s="83"/>
      <c r="J547" s="84" t="s">
        <v>1044</v>
      </c>
      <c r="K547" s="83"/>
      <c r="L547" s="83"/>
      <c r="M547" s="83"/>
      <c r="N547" s="83"/>
      <c r="O547" s="83"/>
      <c r="P547" s="83"/>
      <c r="Q547" s="83"/>
      <c r="R547" s="83"/>
      <c r="S547" s="83"/>
      <c r="T547" s="83"/>
      <c r="U547" s="83"/>
    </row>
    <row r="548" spans="3:21">
      <c r="C548" s="84" t="s">
        <v>1658</v>
      </c>
      <c r="D548" s="84" t="s">
        <v>1659</v>
      </c>
      <c r="E548" s="85">
        <v>43342</v>
      </c>
      <c r="F548" s="84" t="s">
        <v>1111</v>
      </c>
      <c r="G548" s="83"/>
      <c r="H548" s="83"/>
      <c r="I548" s="83"/>
      <c r="J548" s="83"/>
      <c r="K548" s="83"/>
      <c r="L548" s="83"/>
      <c r="M548" s="83"/>
      <c r="N548" s="83"/>
      <c r="O548" s="83"/>
      <c r="P548" s="83"/>
      <c r="Q548" s="83"/>
      <c r="R548" s="83"/>
      <c r="S548" s="83"/>
      <c r="T548" s="83"/>
      <c r="U548" s="84" t="s">
        <v>1041</v>
      </c>
    </row>
    <row r="549" spans="3:21">
      <c r="C549" s="84" t="s">
        <v>1660</v>
      </c>
      <c r="D549" s="84" t="s">
        <v>1661</v>
      </c>
      <c r="E549" s="85">
        <v>43409</v>
      </c>
      <c r="F549" s="84" t="s">
        <v>1069</v>
      </c>
      <c r="G549" s="83"/>
      <c r="H549" s="83"/>
      <c r="I549" s="83"/>
      <c r="J549" s="83"/>
      <c r="K549" s="83"/>
      <c r="L549" s="83"/>
      <c r="M549" s="83"/>
      <c r="N549" s="83"/>
      <c r="O549" s="83"/>
      <c r="P549" s="83"/>
      <c r="Q549" s="83"/>
      <c r="R549" s="84" t="s">
        <v>1039</v>
      </c>
      <c r="S549" s="83"/>
      <c r="T549" s="83"/>
      <c r="U549" s="83"/>
    </row>
    <row r="550" spans="3:21">
      <c r="C550" s="84" t="s">
        <v>1662</v>
      </c>
      <c r="D550" s="84" t="s">
        <v>1663</v>
      </c>
      <c r="E550" s="85">
        <v>43539</v>
      </c>
      <c r="F550" s="84" t="s">
        <v>1069</v>
      </c>
      <c r="G550" s="83"/>
      <c r="H550" s="83"/>
      <c r="I550" s="83"/>
      <c r="J550" s="83"/>
      <c r="K550" s="83"/>
      <c r="L550" s="83"/>
      <c r="M550" s="83"/>
      <c r="N550" s="83"/>
      <c r="O550" s="83"/>
      <c r="P550" s="83"/>
      <c r="Q550" s="83"/>
      <c r="R550" s="84" t="s">
        <v>1039</v>
      </c>
      <c r="S550" s="83"/>
      <c r="T550" s="83"/>
      <c r="U550" s="83"/>
    </row>
    <row r="551" spans="3:21">
      <c r="C551" s="84" t="s">
        <v>671</v>
      </c>
      <c r="D551" s="84" t="s">
        <v>1664</v>
      </c>
      <c r="E551" s="85">
        <v>43955</v>
      </c>
      <c r="F551" s="84" t="s">
        <v>1665</v>
      </c>
      <c r="G551" s="83"/>
      <c r="H551" s="83"/>
      <c r="I551" s="83"/>
      <c r="J551" s="84" t="s">
        <v>1044</v>
      </c>
      <c r="K551" s="83"/>
      <c r="L551" s="83"/>
      <c r="M551" s="83"/>
      <c r="N551" s="83"/>
      <c r="O551" s="83"/>
      <c r="P551" s="83"/>
      <c r="Q551" s="83"/>
      <c r="R551" s="83"/>
      <c r="S551" s="83"/>
      <c r="T551" s="83"/>
      <c r="U551" s="83"/>
    </row>
    <row r="552" spans="3:21">
      <c r="C552" s="84" t="s">
        <v>671</v>
      </c>
      <c r="D552" s="84" t="s">
        <v>1666</v>
      </c>
      <c r="E552" s="85">
        <v>44574</v>
      </c>
      <c r="F552" s="84" t="s">
        <v>1667</v>
      </c>
      <c r="G552" s="83"/>
      <c r="H552" s="83"/>
      <c r="I552" s="83"/>
      <c r="J552" s="83"/>
      <c r="K552" s="83"/>
      <c r="L552" s="83"/>
      <c r="M552" s="83"/>
      <c r="N552" s="83"/>
      <c r="O552" s="83"/>
      <c r="P552" s="83"/>
      <c r="Q552" s="84" t="s">
        <v>1038</v>
      </c>
      <c r="R552" s="83"/>
      <c r="S552" s="83"/>
      <c r="T552" s="83"/>
      <c r="U552" s="83"/>
    </row>
    <row r="553" spans="3:21">
      <c r="C553" s="84" t="s">
        <v>1668</v>
      </c>
      <c r="D553" s="84" t="s">
        <v>1669</v>
      </c>
      <c r="E553" s="85">
        <v>43656</v>
      </c>
      <c r="F553" s="84" t="s">
        <v>1670</v>
      </c>
      <c r="G553" s="83"/>
      <c r="H553" s="83"/>
      <c r="I553" s="83"/>
      <c r="J553" s="84" t="s">
        <v>1044</v>
      </c>
      <c r="K553" s="83"/>
      <c r="L553" s="83"/>
      <c r="M553" s="83"/>
      <c r="N553" s="83"/>
      <c r="O553" s="83"/>
      <c r="P553" s="83"/>
      <c r="Q553" s="83"/>
      <c r="R553" s="83"/>
      <c r="S553" s="83"/>
      <c r="T553" s="83"/>
      <c r="U553" s="83"/>
    </row>
    <row r="554" spans="3:21">
      <c r="C554" s="84" t="s">
        <v>1668</v>
      </c>
      <c r="D554" s="84" t="s">
        <v>1671</v>
      </c>
      <c r="E554" s="85">
        <v>44574</v>
      </c>
      <c r="F554" s="84" t="s">
        <v>1667</v>
      </c>
      <c r="G554" s="83"/>
      <c r="H554" s="83"/>
      <c r="I554" s="83"/>
      <c r="J554" s="83"/>
      <c r="K554" s="83"/>
      <c r="L554" s="83"/>
      <c r="M554" s="83"/>
      <c r="N554" s="83"/>
      <c r="O554" s="83"/>
      <c r="P554" s="83"/>
      <c r="Q554" s="84" t="s">
        <v>1038</v>
      </c>
      <c r="R554" s="83"/>
      <c r="S554" s="83"/>
      <c r="T554" s="83"/>
      <c r="U554" s="83"/>
    </row>
    <row r="555" spans="3:21">
      <c r="C555" s="84" t="s">
        <v>1668</v>
      </c>
      <c r="D555" s="84" t="s">
        <v>1672</v>
      </c>
      <c r="E555" s="85">
        <v>44215</v>
      </c>
      <c r="F555" s="84" t="s">
        <v>1069</v>
      </c>
      <c r="G555" s="83"/>
      <c r="H555" s="83"/>
      <c r="I555" s="83"/>
      <c r="J555" s="83"/>
      <c r="K555" s="83"/>
      <c r="L555" s="83"/>
      <c r="M555" s="83"/>
      <c r="N555" s="83"/>
      <c r="O555" s="83"/>
      <c r="P555" s="83"/>
      <c r="Q555" s="84" t="s">
        <v>1038</v>
      </c>
      <c r="R555" s="83"/>
      <c r="S555" s="83"/>
      <c r="T555" s="83"/>
      <c r="U555" s="83"/>
    </row>
    <row r="556" spans="3:21">
      <c r="C556" s="84" t="s">
        <v>1673</v>
      </c>
      <c r="D556" s="84" t="s">
        <v>1674</v>
      </c>
      <c r="E556" s="85">
        <v>44512</v>
      </c>
      <c r="F556" s="84" t="s">
        <v>1675</v>
      </c>
      <c r="G556" s="83"/>
      <c r="H556" s="83"/>
      <c r="I556" s="83"/>
      <c r="J556" s="83"/>
      <c r="K556" s="83"/>
      <c r="L556" s="83"/>
      <c r="M556" s="83"/>
      <c r="N556" s="83"/>
      <c r="O556" s="83"/>
      <c r="P556" s="83"/>
      <c r="Q556" s="83"/>
      <c r="R556" s="83"/>
      <c r="S556" s="83"/>
      <c r="T556" s="83"/>
      <c r="U556" s="84" t="s">
        <v>1041</v>
      </c>
    </row>
    <row r="557" spans="3:21">
      <c r="C557" s="84" t="s">
        <v>933</v>
      </c>
      <c r="D557" s="84" t="s">
        <v>1676</v>
      </c>
      <c r="E557" s="85">
        <v>43299</v>
      </c>
      <c r="F557" s="84" t="s">
        <v>1082</v>
      </c>
      <c r="G557" s="83"/>
      <c r="H557" s="83"/>
      <c r="I557" s="83"/>
      <c r="J557" s="83"/>
      <c r="K557" s="83"/>
      <c r="L557" s="83"/>
      <c r="M557" s="83"/>
      <c r="N557" s="83"/>
      <c r="O557" s="83"/>
      <c r="P557" s="83"/>
      <c r="Q557" s="83"/>
      <c r="R557" s="83"/>
      <c r="S557" s="83"/>
      <c r="T557" s="83"/>
      <c r="U557" s="84" t="s">
        <v>1041</v>
      </c>
    </row>
    <row r="558" spans="3:21">
      <c r="C558" s="84" t="s">
        <v>933</v>
      </c>
      <c r="D558" s="84" t="s">
        <v>1677</v>
      </c>
      <c r="E558" s="85">
        <v>43823</v>
      </c>
      <c r="F558" s="84" t="s">
        <v>1069</v>
      </c>
      <c r="G558" s="83"/>
      <c r="H558" s="83"/>
      <c r="I558" s="83"/>
      <c r="J558" s="83"/>
      <c r="K558" s="83"/>
      <c r="L558" s="83"/>
      <c r="M558" s="83"/>
      <c r="N558" s="83"/>
      <c r="O558" s="83"/>
      <c r="P558" s="83"/>
      <c r="Q558" s="84" t="s">
        <v>1038</v>
      </c>
      <c r="R558" s="83"/>
      <c r="S558" s="83"/>
      <c r="T558" s="83"/>
      <c r="U558" s="83"/>
    </row>
    <row r="559" spans="3:21">
      <c r="C559" s="84" t="s">
        <v>1678</v>
      </c>
      <c r="D559" s="84" t="s">
        <v>1679</v>
      </c>
      <c r="E559" s="85">
        <v>44571</v>
      </c>
      <c r="F559" s="84" t="s">
        <v>1069</v>
      </c>
      <c r="G559" s="83"/>
      <c r="H559" s="83"/>
      <c r="I559" s="83"/>
      <c r="J559" s="84" t="s">
        <v>1044</v>
      </c>
      <c r="K559" s="83"/>
      <c r="L559" s="83"/>
      <c r="M559" s="83"/>
      <c r="N559" s="83"/>
      <c r="O559" s="83"/>
      <c r="P559" s="83"/>
      <c r="Q559" s="83"/>
      <c r="R559" s="83"/>
      <c r="S559" s="83"/>
      <c r="T559" s="83"/>
      <c r="U559" s="83"/>
    </row>
    <row r="560" spans="3:21">
      <c r="C560" s="84" t="s">
        <v>1680</v>
      </c>
      <c r="D560" s="84" t="s">
        <v>1681</v>
      </c>
      <c r="E560" s="85">
        <v>44770</v>
      </c>
      <c r="F560" s="84" t="s">
        <v>1069</v>
      </c>
      <c r="G560" s="83"/>
      <c r="H560" s="83"/>
      <c r="I560" s="83"/>
      <c r="J560" s="83"/>
      <c r="K560" s="83"/>
      <c r="L560" s="83"/>
      <c r="M560" s="83"/>
      <c r="N560" s="83"/>
      <c r="O560" s="83"/>
      <c r="P560" s="83"/>
      <c r="Q560" s="83"/>
      <c r="R560" s="83"/>
      <c r="S560" s="83"/>
      <c r="T560" s="83"/>
      <c r="U560" s="84" t="s">
        <v>1041</v>
      </c>
    </row>
    <row r="561" spans="3:21">
      <c r="C561" s="84" t="s">
        <v>1680</v>
      </c>
      <c r="D561" s="84" t="s">
        <v>1682</v>
      </c>
      <c r="E561" s="85">
        <v>44663</v>
      </c>
      <c r="F561" s="84" t="s">
        <v>1683</v>
      </c>
      <c r="G561" s="83"/>
      <c r="H561" s="83"/>
      <c r="I561" s="83"/>
      <c r="J561" s="83"/>
      <c r="K561" s="83"/>
      <c r="L561" s="83"/>
      <c r="M561" s="83"/>
      <c r="N561" s="83"/>
      <c r="O561" s="83"/>
      <c r="P561" s="83"/>
      <c r="Q561" s="83"/>
      <c r="R561" s="83"/>
      <c r="S561" s="83"/>
      <c r="T561" s="83"/>
      <c r="U561" s="84" t="s">
        <v>1041</v>
      </c>
    </row>
    <row r="562" spans="3:21">
      <c r="C562" s="84" t="s">
        <v>1684</v>
      </c>
      <c r="D562" s="84" t="s">
        <v>1685</v>
      </c>
      <c r="E562" s="85">
        <v>44315</v>
      </c>
      <c r="F562" s="84" t="s">
        <v>1064</v>
      </c>
      <c r="G562" s="83"/>
      <c r="H562" s="83"/>
      <c r="I562" s="83"/>
      <c r="J562" s="84" t="s">
        <v>1044</v>
      </c>
      <c r="K562" s="83"/>
      <c r="L562" s="83"/>
      <c r="M562" s="83"/>
      <c r="N562" s="83"/>
      <c r="O562" s="83"/>
      <c r="P562" s="83"/>
      <c r="Q562" s="83"/>
      <c r="R562" s="83"/>
      <c r="S562" s="83"/>
      <c r="T562" s="83"/>
      <c r="U562" s="83"/>
    </row>
    <row r="563" spans="3:21">
      <c r="C563" s="84" t="s">
        <v>1684</v>
      </c>
      <c r="D563" s="84" t="s">
        <v>1686</v>
      </c>
      <c r="E563" s="85">
        <v>44130</v>
      </c>
      <c r="F563" s="84" t="s">
        <v>1128</v>
      </c>
      <c r="G563" s="83"/>
      <c r="H563" s="83"/>
      <c r="I563" s="83"/>
      <c r="J563" s="83"/>
      <c r="K563" s="83"/>
      <c r="L563" s="83"/>
      <c r="M563" s="83"/>
      <c r="N563" s="83"/>
      <c r="O563" s="83"/>
      <c r="P563" s="83"/>
      <c r="Q563" s="83"/>
      <c r="R563" s="83"/>
      <c r="S563" s="83"/>
      <c r="T563" s="83"/>
      <c r="U563" s="84" t="s">
        <v>1041</v>
      </c>
    </row>
    <row r="564" spans="3:21">
      <c r="C564" s="84" t="s">
        <v>941</v>
      </c>
      <c r="D564" s="84" t="s">
        <v>1687</v>
      </c>
      <c r="E564" s="85">
        <v>43745</v>
      </c>
      <c r="F564" s="84" t="s">
        <v>1688</v>
      </c>
      <c r="G564" s="83"/>
      <c r="H564" s="83"/>
      <c r="I564" s="83"/>
      <c r="J564" s="83"/>
      <c r="K564" s="83"/>
      <c r="L564" s="83"/>
      <c r="M564" s="83"/>
      <c r="N564" s="83"/>
      <c r="O564" s="83"/>
      <c r="P564" s="83"/>
      <c r="Q564" s="83"/>
      <c r="R564" s="83"/>
      <c r="S564" s="83"/>
      <c r="T564" s="83"/>
      <c r="U564" s="84" t="s">
        <v>1041</v>
      </c>
    </row>
    <row r="565" spans="3:21">
      <c r="C565" s="84" t="s">
        <v>941</v>
      </c>
      <c r="D565" s="84" t="s">
        <v>1689</v>
      </c>
      <c r="E565" s="85">
        <v>43205</v>
      </c>
      <c r="F565" s="84" t="s">
        <v>1688</v>
      </c>
      <c r="G565" s="83"/>
      <c r="H565" s="83"/>
      <c r="I565" s="83"/>
      <c r="J565" s="83"/>
      <c r="K565" s="83"/>
      <c r="L565" s="83"/>
      <c r="M565" s="83"/>
      <c r="N565" s="83"/>
      <c r="O565" s="83"/>
      <c r="P565" s="83"/>
      <c r="Q565" s="83"/>
      <c r="R565" s="83"/>
      <c r="S565" s="83"/>
      <c r="T565" s="83"/>
      <c r="U565" s="84" t="s">
        <v>1041</v>
      </c>
    </row>
    <row r="566" spans="3:21">
      <c r="C566" s="84" t="s">
        <v>941</v>
      </c>
      <c r="D566" s="84" t="s">
        <v>1689</v>
      </c>
      <c r="E566" s="85">
        <v>43081</v>
      </c>
      <c r="F566" s="84" t="s">
        <v>1476</v>
      </c>
      <c r="G566" s="83"/>
      <c r="H566" s="83"/>
      <c r="I566" s="83"/>
      <c r="J566" s="83"/>
      <c r="K566" s="83"/>
      <c r="L566" s="83"/>
      <c r="M566" s="83"/>
      <c r="N566" s="83"/>
      <c r="O566" s="83"/>
      <c r="P566" s="83"/>
      <c r="Q566" s="83"/>
      <c r="R566" s="83"/>
      <c r="S566" s="83"/>
      <c r="T566" s="83"/>
      <c r="U566" s="84" t="s">
        <v>1041</v>
      </c>
    </row>
    <row r="567" spans="3:21">
      <c r="C567" s="84" t="s">
        <v>1690</v>
      </c>
      <c r="D567" s="84" t="s">
        <v>1691</v>
      </c>
      <c r="E567" s="85">
        <v>43545</v>
      </c>
      <c r="F567" s="84" t="s">
        <v>1232</v>
      </c>
      <c r="G567" s="83"/>
      <c r="H567" s="83"/>
      <c r="I567" s="83"/>
      <c r="J567" s="83"/>
      <c r="K567" s="83"/>
      <c r="L567" s="83"/>
      <c r="M567" s="83"/>
      <c r="N567" s="83"/>
      <c r="O567" s="83"/>
      <c r="P567" s="83"/>
      <c r="Q567" s="83"/>
      <c r="R567" s="84" t="s">
        <v>1039</v>
      </c>
      <c r="S567" s="83"/>
      <c r="T567" s="83"/>
      <c r="U567" s="83"/>
    </row>
    <row r="568" spans="3:21">
      <c r="C568" s="84" t="s">
        <v>1692</v>
      </c>
      <c r="D568" s="84" t="s">
        <v>1693</v>
      </c>
      <c r="E568" s="85">
        <v>43925</v>
      </c>
      <c r="F568" s="84" t="s">
        <v>1101</v>
      </c>
      <c r="G568" s="83"/>
      <c r="H568" s="83"/>
      <c r="I568" s="83"/>
      <c r="J568" s="83"/>
      <c r="K568" s="83"/>
      <c r="L568" s="83"/>
      <c r="M568" s="83"/>
      <c r="N568" s="83"/>
      <c r="O568" s="83"/>
      <c r="P568" s="83"/>
      <c r="Q568" s="83"/>
      <c r="R568" s="83"/>
      <c r="S568" s="83"/>
      <c r="T568" s="83"/>
      <c r="U568" s="84" t="s">
        <v>1041</v>
      </c>
    </row>
    <row r="569" spans="3:21">
      <c r="C569" s="84" t="s">
        <v>1692</v>
      </c>
      <c r="D569" s="84" t="s">
        <v>1693</v>
      </c>
      <c r="E569" s="85">
        <v>43925</v>
      </c>
      <c r="F569" s="84" t="s">
        <v>1101</v>
      </c>
      <c r="G569" s="83"/>
      <c r="H569" s="83"/>
      <c r="I569" s="83"/>
      <c r="J569" s="83"/>
      <c r="K569" s="83"/>
      <c r="L569" s="83"/>
      <c r="M569" s="83"/>
      <c r="N569" s="83"/>
      <c r="O569" s="83"/>
      <c r="P569" s="83"/>
      <c r="Q569" s="84" t="s">
        <v>1038</v>
      </c>
      <c r="R569" s="83"/>
      <c r="S569" s="83"/>
      <c r="T569" s="83"/>
      <c r="U569" s="83"/>
    </row>
    <row r="570" spans="3:21">
      <c r="C570" s="84" t="s">
        <v>1694</v>
      </c>
      <c r="D570" s="84" t="s">
        <v>1695</v>
      </c>
      <c r="E570" s="85">
        <v>44393</v>
      </c>
      <c r="F570" s="84" t="s">
        <v>1110</v>
      </c>
      <c r="G570" s="83"/>
      <c r="H570" s="83"/>
      <c r="I570" s="83"/>
      <c r="J570" s="83"/>
      <c r="K570" s="83"/>
      <c r="L570" s="83"/>
      <c r="M570" s="83"/>
      <c r="N570" s="83"/>
      <c r="O570" s="83"/>
      <c r="P570" s="84" t="s">
        <v>1037</v>
      </c>
      <c r="Q570" s="83"/>
      <c r="R570" s="83"/>
      <c r="S570" s="84" t="s">
        <v>1040</v>
      </c>
      <c r="T570" s="83"/>
      <c r="U570" s="84" t="s">
        <v>1041</v>
      </c>
    </row>
    <row r="571" spans="3:21">
      <c r="C571" s="84" t="s">
        <v>1696</v>
      </c>
      <c r="D571" s="84" t="s">
        <v>1697</v>
      </c>
      <c r="E571" s="85">
        <v>43560</v>
      </c>
      <c r="F571" s="84" t="s">
        <v>1046</v>
      </c>
      <c r="G571" s="83"/>
      <c r="H571" s="83"/>
      <c r="I571" s="83"/>
      <c r="J571" s="83"/>
      <c r="K571" s="83"/>
      <c r="L571" s="83"/>
      <c r="M571" s="83"/>
      <c r="N571" s="83"/>
      <c r="O571" s="83"/>
      <c r="P571" s="83"/>
      <c r="Q571" s="83"/>
      <c r="R571" s="84" t="s">
        <v>1039</v>
      </c>
      <c r="S571" s="83"/>
      <c r="T571" s="83"/>
      <c r="U571" s="84" t="s">
        <v>1041</v>
      </c>
    </row>
    <row r="572" spans="3:21">
      <c r="C572" s="84" t="s">
        <v>1696</v>
      </c>
      <c r="D572" s="84" t="s">
        <v>1698</v>
      </c>
      <c r="E572" s="85">
        <v>43132</v>
      </c>
      <c r="F572" s="84" t="s">
        <v>1069</v>
      </c>
      <c r="G572" s="83"/>
      <c r="H572" s="83"/>
      <c r="I572" s="83"/>
      <c r="J572" s="83"/>
      <c r="K572" s="83"/>
      <c r="L572" s="83"/>
      <c r="M572" s="83"/>
      <c r="N572" s="83"/>
      <c r="O572" s="83"/>
      <c r="P572" s="83"/>
      <c r="Q572" s="83"/>
      <c r="R572" s="83"/>
      <c r="S572" s="83"/>
      <c r="T572" s="83"/>
      <c r="U572" s="84" t="s">
        <v>1041</v>
      </c>
    </row>
    <row r="573" spans="3:21">
      <c r="C573" s="84" t="s">
        <v>1699</v>
      </c>
      <c r="D573" s="84" t="s">
        <v>1700</v>
      </c>
      <c r="E573" s="85">
        <v>43290</v>
      </c>
      <c r="F573" s="84" t="s">
        <v>1701</v>
      </c>
      <c r="G573" s="83"/>
      <c r="H573" s="83"/>
      <c r="I573" s="83"/>
      <c r="J573" s="84" t="s">
        <v>1044</v>
      </c>
      <c r="K573" s="83"/>
      <c r="L573" s="83"/>
      <c r="M573" s="83"/>
      <c r="N573" s="83"/>
      <c r="O573" s="83"/>
      <c r="P573" s="83"/>
      <c r="Q573" s="83"/>
      <c r="R573" s="83"/>
      <c r="S573" s="83"/>
      <c r="T573" s="83"/>
      <c r="U573" s="84" t="s">
        <v>1041</v>
      </c>
    </row>
    <row r="574" spans="3:21">
      <c r="C574" s="84" t="s">
        <v>1702</v>
      </c>
      <c r="D574" s="84" t="s">
        <v>1428</v>
      </c>
      <c r="E574" s="83"/>
      <c r="F574" s="83"/>
      <c r="G574" s="83"/>
      <c r="H574" s="84" t="s">
        <v>1030</v>
      </c>
      <c r="I574" s="83"/>
      <c r="J574" s="83"/>
      <c r="K574" s="83"/>
      <c r="L574" s="83"/>
      <c r="M574" s="83"/>
      <c r="N574" s="83"/>
      <c r="O574" s="83"/>
      <c r="P574" s="83"/>
      <c r="Q574" s="83"/>
      <c r="R574" s="83"/>
      <c r="S574" s="83"/>
      <c r="T574" s="83"/>
      <c r="U574" s="83"/>
    </row>
    <row r="575" spans="3:21">
      <c r="C575" s="84" t="s">
        <v>1703</v>
      </c>
      <c r="D575" s="84" t="s">
        <v>1704</v>
      </c>
      <c r="E575" s="85">
        <v>43307</v>
      </c>
      <c r="F575" s="84" t="s">
        <v>1406</v>
      </c>
      <c r="G575" s="83"/>
      <c r="H575" s="83"/>
      <c r="I575" s="83"/>
      <c r="J575" s="84" t="s">
        <v>1044</v>
      </c>
      <c r="K575" s="83"/>
      <c r="L575" s="83"/>
      <c r="M575" s="83"/>
      <c r="N575" s="83"/>
      <c r="O575" s="83"/>
      <c r="P575" s="83"/>
      <c r="Q575" s="83"/>
      <c r="R575" s="83"/>
      <c r="S575" s="83"/>
      <c r="T575" s="83"/>
      <c r="U575" s="83"/>
    </row>
    <row r="576" spans="3:21">
      <c r="C576" s="84" t="s">
        <v>1705</v>
      </c>
      <c r="D576" s="84" t="s">
        <v>1706</v>
      </c>
      <c r="E576" s="85">
        <v>44439</v>
      </c>
      <c r="F576" s="84" t="s">
        <v>1095</v>
      </c>
      <c r="G576" s="83"/>
      <c r="H576" s="83"/>
      <c r="I576" s="83"/>
      <c r="J576" s="84" t="s">
        <v>1044</v>
      </c>
      <c r="K576" s="83"/>
      <c r="L576" s="83"/>
      <c r="M576" s="83"/>
      <c r="N576" s="83"/>
      <c r="O576" s="83"/>
      <c r="P576" s="83"/>
      <c r="Q576" s="83"/>
      <c r="R576" s="83"/>
      <c r="S576" s="83"/>
      <c r="T576" s="83"/>
      <c r="U576" s="84" t="s">
        <v>1041</v>
      </c>
    </row>
    <row r="577" spans="3:21">
      <c r="C577" s="84" t="s">
        <v>1705</v>
      </c>
      <c r="D577" s="84" t="s">
        <v>1707</v>
      </c>
      <c r="E577" s="85">
        <v>43558</v>
      </c>
      <c r="F577" s="84" t="s">
        <v>1520</v>
      </c>
      <c r="G577" s="83"/>
      <c r="H577" s="83"/>
      <c r="I577" s="83"/>
      <c r="J577" s="84" t="s">
        <v>1044</v>
      </c>
      <c r="K577" s="83"/>
      <c r="L577" s="83"/>
      <c r="M577" s="83"/>
      <c r="N577" s="83"/>
      <c r="O577" s="83"/>
      <c r="P577" s="83"/>
      <c r="Q577" s="83"/>
      <c r="R577" s="83"/>
      <c r="S577" s="83"/>
      <c r="T577" s="83"/>
      <c r="U577" s="83"/>
    </row>
    <row r="578" spans="3:21">
      <c r="C578" s="84" t="s">
        <v>1708</v>
      </c>
      <c r="D578" s="84" t="s">
        <v>1053</v>
      </c>
      <c r="E578" s="83"/>
      <c r="F578" s="83"/>
      <c r="G578" s="83"/>
      <c r="H578" s="83"/>
      <c r="I578" s="83"/>
      <c r="J578" s="83"/>
      <c r="K578" s="83"/>
      <c r="L578" s="83"/>
      <c r="M578" s="83"/>
      <c r="N578" s="83"/>
      <c r="O578" s="83"/>
      <c r="P578" s="84" t="s">
        <v>1037</v>
      </c>
      <c r="Q578" s="83"/>
      <c r="R578" s="83"/>
      <c r="S578" s="83"/>
      <c r="T578" s="83"/>
      <c r="U578" s="83"/>
    </row>
    <row r="579" spans="3:21">
      <c r="C579" s="84" t="s">
        <v>1709</v>
      </c>
      <c r="D579" s="84" t="s">
        <v>1710</v>
      </c>
      <c r="E579" s="85">
        <v>44678</v>
      </c>
      <c r="F579" s="84" t="s">
        <v>1104</v>
      </c>
      <c r="G579" s="83"/>
      <c r="H579" s="83"/>
      <c r="I579" s="83"/>
      <c r="J579" s="84" t="s">
        <v>1044</v>
      </c>
      <c r="K579" s="83"/>
      <c r="L579" s="83"/>
      <c r="M579" s="83"/>
      <c r="N579" s="83"/>
      <c r="O579" s="83"/>
      <c r="P579" s="83"/>
      <c r="Q579" s="83"/>
      <c r="R579" s="83"/>
      <c r="S579" s="83"/>
      <c r="T579" s="83"/>
      <c r="U579" s="83"/>
    </row>
    <row r="580" spans="3:21">
      <c r="C580" s="84" t="s">
        <v>1709</v>
      </c>
      <c r="D580" s="84" t="s">
        <v>1711</v>
      </c>
      <c r="E580" s="85">
        <v>44425</v>
      </c>
      <c r="F580" s="84" t="s">
        <v>1111</v>
      </c>
      <c r="G580" s="83"/>
      <c r="H580" s="83"/>
      <c r="I580" s="83"/>
      <c r="J580" s="84" t="s">
        <v>1044</v>
      </c>
      <c r="K580" s="83"/>
      <c r="L580" s="83"/>
      <c r="M580" s="83"/>
      <c r="N580" s="83"/>
      <c r="O580" s="83"/>
      <c r="P580" s="83"/>
      <c r="Q580" s="83"/>
      <c r="R580" s="83"/>
      <c r="S580" s="83"/>
      <c r="T580" s="83"/>
      <c r="U580" s="83"/>
    </row>
    <row r="581" spans="3:21">
      <c r="C581" s="84" t="s">
        <v>1712</v>
      </c>
      <c r="D581" s="84" t="s">
        <v>1713</v>
      </c>
      <c r="E581" s="85">
        <v>43747</v>
      </c>
      <c r="F581" s="84" t="s">
        <v>1101</v>
      </c>
      <c r="G581" s="83"/>
      <c r="H581" s="83"/>
      <c r="I581" s="83"/>
      <c r="J581" s="83"/>
      <c r="K581" s="83"/>
      <c r="L581" s="83"/>
      <c r="M581" s="83"/>
      <c r="N581" s="83"/>
      <c r="O581" s="83"/>
      <c r="P581" s="83"/>
      <c r="Q581" s="83"/>
      <c r="R581" s="83"/>
      <c r="S581" s="83"/>
      <c r="T581" s="83"/>
      <c r="U581" s="84" t="s">
        <v>1041</v>
      </c>
    </row>
    <row r="582" spans="3:21">
      <c r="C582" s="84" t="s">
        <v>1714</v>
      </c>
      <c r="D582" s="84" t="s">
        <v>1146</v>
      </c>
      <c r="E582" s="83"/>
      <c r="F582" s="83"/>
      <c r="G582" s="83"/>
      <c r="H582" s="83"/>
      <c r="I582" s="83"/>
      <c r="J582" s="83"/>
      <c r="K582" s="83"/>
      <c r="L582" s="83"/>
      <c r="M582" s="83"/>
      <c r="N582" s="83"/>
      <c r="O582" s="83"/>
      <c r="P582" s="84" t="s">
        <v>1037</v>
      </c>
      <c r="Q582" s="83"/>
      <c r="R582" s="83"/>
      <c r="S582" s="83"/>
      <c r="T582" s="83"/>
      <c r="U582" s="83"/>
    </row>
    <row r="583" spans="3:21">
      <c r="C583" s="84" t="s">
        <v>1714</v>
      </c>
      <c r="D583" s="84" t="s">
        <v>1715</v>
      </c>
      <c r="E583" s="85">
        <v>44566</v>
      </c>
      <c r="F583" s="84" t="s">
        <v>1172</v>
      </c>
      <c r="G583" s="83"/>
      <c r="H583" s="83"/>
      <c r="I583" s="83"/>
      <c r="J583" s="83"/>
      <c r="K583" s="83"/>
      <c r="L583" s="83"/>
      <c r="M583" s="83"/>
      <c r="N583" s="83"/>
      <c r="O583" s="83"/>
      <c r="P583" s="83"/>
      <c r="Q583" s="83"/>
      <c r="R583" s="84" t="s">
        <v>1039</v>
      </c>
      <c r="S583" s="83"/>
      <c r="T583" s="83"/>
      <c r="U583" s="83"/>
    </row>
    <row r="584" spans="3:21">
      <c r="C584" s="84" t="s">
        <v>1716</v>
      </c>
      <c r="D584" s="84" t="s">
        <v>1717</v>
      </c>
      <c r="E584" s="85">
        <v>43800</v>
      </c>
      <c r="F584" s="84" t="s">
        <v>1069</v>
      </c>
      <c r="G584" s="83"/>
      <c r="H584" s="83"/>
      <c r="I584" s="83"/>
      <c r="J584" s="84" t="s">
        <v>1044</v>
      </c>
      <c r="K584" s="83"/>
      <c r="L584" s="83"/>
      <c r="M584" s="83"/>
      <c r="N584" s="83"/>
      <c r="O584" s="83"/>
      <c r="P584" s="83"/>
      <c r="Q584" s="83"/>
      <c r="R584" s="83"/>
      <c r="S584" s="83"/>
      <c r="T584" s="83"/>
      <c r="U584" s="83"/>
    </row>
    <row r="585" spans="3:21">
      <c r="C585" s="84" t="s">
        <v>1718</v>
      </c>
      <c r="D585" s="84" t="s">
        <v>1719</v>
      </c>
      <c r="E585" s="85">
        <v>44762</v>
      </c>
      <c r="F585" s="84" t="s">
        <v>1232</v>
      </c>
      <c r="G585" s="83"/>
      <c r="H585" s="83"/>
      <c r="I585" s="83"/>
      <c r="J585" s="84" t="s">
        <v>1044</v>
      </c>
      <c r="K585" s="83"/>
      <c r="L585" s="83"/>
      <c r="M585" s="83"/>
      <c r="N585" s="83"/>
      <c r="O585" s="83"/>
      <c r="P585" s="83"/>
      <c r="Q585" s="83"/>
      <c r="R585" s="83"/>
      <c r="S585" s="83"/>
      <c r="T585" s="83"/>
      <c r="U585" s="83"/>
    </row>
    <row r="586" spans="3:21">
      <c r="C586" s="84" t="s">
        <v>1720</v>
      </c>
      <c r="D586" s="84" t="s">
        <v>1721</v>
      </c>
      <c r="E586" s="85">
        <v>44637</v>
      </c>
      <c r="F586" s="84" t="s">
        <v>1667</v>
      </c>
      <c r="G586" s="83"/>
      <c r="H586" s="83"/>
      <c r="I586" s="83"/>
      <c r="J586" s="83"/>
      <c r="K586" s="83"/>
      <c r="L586" s="83"/>
      <c r="M586" s="83"/>
      <c r="N586" s="83"/>
      <c r="O586" s="83"/>
      <c r="P586" s="83"/>
      <c r="Q586" s="83"/>
      <c r="R586" s="84" t="s">
        <v>1039</v>
      </c>
      <c r="S586" s="83"/>
      <c r="T586" s="83"/>
      <c r="U586" s="83"/>
    </row>
    <row r="587" spans="3:21">
      <c r="C587" s="84" t="s">
        <v>1720</v>
      </c>
      <c r="D587" s="84" t="s">
        <v>1722</v>
      </c>
      <c r="E587" s="85">
        <v>43845</v>
      </c>
      <c r="F587" s="84" t="s">
        <v>1269</v>
      </c>
      <c r="G587" s="83"/>
      <c r="H587" s="83"/>
      <c r="I587" s="83"/>
      <c r="J587" s="83"/>
      <c r="K587" s="83"/>
      <c r="L587" s="83"/>
      <c r="M587" s="83"/>
      <c r="N587" s="83"/>
      <c r="O587" s="83"/>
      <c r="P587" s="83"/>
      <c r="Q587" s="83"/>
      <c r="R587" s="84" t="s">
        <v>1039</v>
      </c>
      <c r="S587" s="83"/>
      <c r="T587" s="83"/>
      <c r="U587" s="83"/>
    </row>
    <row r="588" spans="3:21">
      <c r="C588" s="84" t="s">
        <v>1723</v>
      </c>
      <c r="D588" s="84" t="s">
        <v>1724</v>
      </c>
      <c r="E588" s="85">
        <v>44230</v>
      </c>
      <c r="F588" s="84" t="s">
        <v>1158</v>
      </c>
      <c r="G588" s="83"/>
      <c r="H588" s="83"/>
      <c r="I588" s="83"/>
      <c r="J588" s="83"/>
      <c r="K588" s="83"/>
      <c r="L588" s="83"/>
      <c r="M588" s="83"/>
      <c r="N588" s="83"/>
      <c r="O588" s="83"/>
      <c r="P588" s="83"/>
      <c r="Q588" s="83"/>
      <c r="R588" s="84" t="s">
        <v>1039</v>
      </c>
      <c r="S588" s="83"/>
      <c r="T588" s="83"/>
      <c r="U588" s="83"/>
    </row>
    <row r="589" spans="3:21">
      <c r="C589" s="84" t="s">
        <v>1723</v>
      </c>
      <c r="D589" s="84" t="s">
        <v>1724</v>
      </c>
      <c r="E589" s="85">
        <v>44230</v>
      </c>
      <c r="F589" s="84" t="s">
        <v>1158</v>
      </c>
      <c r="G589" s="83"/>
      <c r="H589" s="83"/>
      <c r="I589" s="83"/>
      <c r="J589" s="83"/>
      <c r="K589" s="83"/>
      <c r="L589" s="83"/>
      <c r="M589" s="83"/>
      <c r="N589" s="83"/>
      <c r="O589" s="83"/>
      <c r="P589" s="83"/>
      <c r="Q589" s="84" t="s">
        <v>1038</v>
      </c>
      <c r="R589" s="83"/>
      <c r="S589" s="83"/>
      <c r="T589" s="83"/>
      <c r="U589" s="83"/>
    </row>
    <row r="590" spans="3:21">
      <c r="C590" s="84" t="s">
        <v>1723</v>
      </c>
      <c r="D590" s="84" t="s">
        <v>1725</v>
      </c>
      <c r="E590" s="85">
        <v>44004</v>
      </c>
      <c r="F590" s="84" t="s">
        <v>1329</v>
      </c>
      <c r="G590" s="83"/>
      <c r="H590" s="83"/>
      <c r="I590" s="83"/>
      <c r="J590" s="83"/>
      <c r="K590" s="83"/>
      <c r="L590" s="83"/>
      <c r="M590" s="83"/>
      <c r="N590" s="83"/>
      <c r="O590" s="83"/>
      <c r="P590" s="83"/>
      <c r="Q590" s="84" t="s">
        <v>1038</v>
      </c>
      <c r="R590" s="83"/>
      <c r="S590" s="83"/>
      <c r="T590" s="83"/>
      <c r="U590" s="83"/>
    </row>
    <row r="591" spans="3:21">
      <c r="C591" s="84" t="s">
        <v>1726</v>
      </c>
      <c r="D591" s="84" t="s">
        <v>1727</v>
      </c>
      <c r="E591" s="85">
        <v>43210</v>
      </c>
      <c r="F591" s="84" t="s">
        <v>1728</v>
      </c>
      <c r="G591" s="83"/>
      <c r="H591" s="83"/>
      <c r="I591" s="83"/>
      <c r="J591" s="83"/>
      <c r="K591" s="83"/>
      <c r="L591" s="83"/>
      <c r="M591" s="83"/>
      <c r="N591" s="83"/>
      <c r="O591" s="83"/>
      <c r="P591" s="83"/>
      <c r="Q591" s="83"/>
      <c r="R591" s="83"/>
      <c r="S591" s="83"/>
      <c r="T591" s="83"/>
      <c r="U591" s="84" t="s">
        <v>1041</v>
      </c>
    </row>
    <row r="592" spans="3:21">
      <c r="C592" s="84" t="s">
        <v>1726</v>
      </c>
      <c r="D592" s="84" t="s">
        <v>1729</v>
      </c>
      <c r="E592" s="85">
        <v>43034</v>
      </c>
      <c r="F592" s="84" t="s">
        <v>1730</v>
      </c>
      <c r="G592" s="83"/>
      <c r="H592" s="83"/>
      <c r="I592" s="83"/>
      <c r="J592" s="83"/>
      <c r="K592" s="83"/>
      <c r="L592" s="83"/>
      <c r="M592" s="83"/>
      <c r="N592" s="83"/>
      <c r="O592" s="83"/>
      <c r="P592" s="83"/>
      <c r="Q592" s="83"/>
      <c r="R592" s="83"/>
      <c r="S592" s="83"/>
      <c r="T592" s="83"/>
      <c r="U592" s="84" t="s">
        <v>1041</v>
      </c>
    </row>
    <row r="593" spans="3:21">
      <c r="C593" s="84" t="s">
        <v>1731</v>
      </c>
      <c r="D593" s="84" t="s">
        <v>1053</v>
      </c>
      <c r="E593" s="83"/>
      <c r="F593" s="83"/>
      <c r="G593" s="83"/>
      <c r="H593" s="84" t="s">
        <v>1030</v>
      </c>
      <c r="I593" s="83"/>
      <c r="J593" s="83"/>
      <c r="K593" s="83"/>
      <c r="L593" s="83"/>
      <c r="M593" s="83"/>
      <c r="N593" s="83"/>
      <c r="O593" s="83"/>
      <c r="P593" s="83"/>
      <c r="Q593" s="83"/>
      <c r="R593" s="83"/>
      <c r="S593" s="83"/>
      <c r="T593" s="83"/>
      <c r="U593" s="83"/>
    </row>
    <row r="594" spans="3:21">
      <c r="C594" s="84" t="s">
        <v>1731</v>
      </c>
      <c r="D594" s="84" t="s">
        <v>1732</v>
      </c>
      <c r="E594" s="85">
        <v>44721</v>
      </c>
      <c r="F594" s="84" t="s">
        <v>1104</v>
      </c>
      <c r="G594" s="83"/>
      <c r="H594" s="83"/>
      <c r="I594" s="83"/>
      <c r="J594" s="84" t="s">
        <v>1044</v>
      </c>
      <c r="K594" s="83"/>
      <c r="L594" s="83"/>
      <c r="M594" s="83"/>
      <c r="N594" s="83"/>
      <c r="O594" s="83"/>
      <c r="P594" s="83"/>
      <c r="Q594" s="83"/>
      <c r="R594" s="83"/>
      <c r="S594" s="83"/>
      <c r="T594" s="83"/>
      <c r="U594" s="83"/>
    </row>
    <row r="595" spans="3:21">
      <c r="C595" s="84" t="s">
        <v>1731</v>
      </c>
      <c r="D595" s="84" t="s">
        <v>1732</v>
      </c>
      <c r="E595" s="85">
        <v>44721</v>
      </c>
      <c r="F595" s="84" t="s">
        <v>1104</v>
      </c>
      <c r="G595" s="83"/>
      <c r="H595" s="83"/>
      <c r="I595" s="83"/>
      <c r="J595" s="83"/>
      <c r="K595" s="83"/>
      <c r="L595" s="83"/>
      <c r="M595" s="83"/>
      <c r="N595" s="83"/>
      <c r="O595" s="83"/>
      <c r="P595" s="83"/>
      <c r="Q595" s="84" t="s">
        <v>1038</v>
      </c>
      <c r="R595" s="83"/>
      <c r="S595" s="83"/>
      <c r="T595" s="83"/>
      <c r="U595" s="83"/>
    </row>
    <row r="596" spans="3:21">
      <c r="C596" s="84" t="s">
        <v>1733</v>
      </c>
      <c r="D596" s="84" t="s">
        <v>1734</v>
      </c>
      <c r="E596" s="85">
        <v>43080</v>
      </c>
      <c r="F596" s="84" t="s">
        <v>1101</v>
      </c>
      <c r="G596" s="83"/>
      <c r="H596" s="83"/>
      <c r="I596" s="83"/>
      <c r="J596" s="84" t="s">
        <v>1044</v>
      </c>
      <c r="K596" s="83"/>
      <c r="L596" s="83"/>
      <c r="M596" s="83"/>
      <c r="N596" s="83"/>
      <c r="O596" s="83"/>
      <c r="P596" s="83"/>
      <c r="Q596" s="83"/>
      <c r="R596" s="83"/>
      <c r="S596" s="83"/>
      <c r="T596" s="83"/>
      <c r="U596" s="83"/>
    </row>
    <row r="597" spans="3:21">
      <c r="C597" s="84" t="s">
        <v>1735</v>
      </c>
      <c r="D597" s="84" t="s">
        <v>1736</v>
      </c>
      <c r="E597" s="85">
        <v>43261</v>
      </c>
      <c r="F597" s="84" t="s">
        <v>1207</v>
      </c>
      <c r="G597" s="83"/>
      <c r="H597" s="83"/>
      <c r="I597" s="83"/>
      <c r="J597" s="83"/>
      <c r="K597" s="83"/>
      <c r="L597" s="83"/>
      <c r="M597" s="83"/>
      <c r="N597" s="83"/>
      <c r="O597" s="83"/>
      <c r="P597" s="83"/>
      <c r="Q597" s="83"/>
      <c r="R597" s="83"/>
      <c r="S597" s="83"/>
      <c r="T597" s="83"/>
      <c r="U597" s="84" t="s">
        <v>1041</v>
      </c>
    </row>
    <row r="598" spans="3:21">
      <c r="C598" s="84" t="s">
        <v>1737</v>
      </c>
      <c r="D598" s="84" t="s">
        <v>1738</v>
      </c>
      <c r="E598" s="85">
        <v>44523</v>
      </c>
      <c r="F598" s="84" t="s">
        <v>1104</v>
      </c>
      <c r="G598" s="83"/>
      <c r="H598" s="83"/>
      <c r="I598" s="83"/>
      <c r="J598" s="83"/>
      <c r="K598" s="83"/>
      <c r="L598" s="83"/>
      <c r="M598" s="83"/>
      <c r="N598" s="83"/>
      <c r="O598" s="83"/>
      <c r="P598" s="83"/>
      <c r="Q598" s="83"/>
      <c r="R598" s="83"/>
      <c r="S598" s="83"/>
      <c r="T598" s="83"/>
      <c r="U598" s="84" t="s">
        <v>1041</v>
      </c>
    </row>
    <row r="599" spans="3:21">
      <c r="C599" s="84" t="s">
        <v>1739</v>
      </c>
      <c r="D599" s="84" t="s">
        <v>1740</v>
      </c>
      <c r="E599" s="85">
        <v>44496</v>
      </c>
      <c r="F599" s="84" t="s">
        <v>1169</v>
      </c>
      <c r="G599" s="83"/>
      <c r="H599" s="83"/>
      <c r="I599" s="83"/>
      <c r="J599" s="83"/>
      <c r="K599" s="83"/>
      <c r="L599" s="83"/>
      <c r="M599" s="83"/>
      <c r="N599" s="83"/>
      <c r="O599" s="83"/>
      <c r="P599" s="83"/>
      <c r="Q599" s="83"/>
      <c r="R599" s="84" t="s">
        <v>1039</v>
      </c>
      <c r="S599" s="83"/>
      <c r="T599" s="83"/>
      <c r="U599" s="83"/>
    </row>
    <row r="600" spans="3:21">
      <c r="C600" s="84" t="s">
        <v>1741</v>
      </c>
      <c r="D600" s="84" t="s">
        <v>1742</v>
      </c>
      <c r="E600" s="85">
        <v>44273</v>
      </c>
      <c r="F600" s="84" t="s">
        <v>1329</v>
      </c>
      <c r="G600" s="83"/>
      <c r="H600" s="83"/>
      <c r="I600" s="83"/>
      <c r="J600" s="83"/>
      <c r="K600" s="83"/>
      <c r="L600" s="83"/>
      <c r="M600" s="83"/>
      <c r="N600" s="83"/>
      <c r="O600" s="83"/>
      <c r="P600" s="83"/>
      <c r="Q600" s="83"/>
      <c r="R600" s="83"/>
      <c r="S600" s="83"/>
      <c r="T600" s="83"/>
      <c r="U600" s="84" t="s">
        <v>1041</v>
      </c>
    </row>
    <row r="601" spans="3:21">
      <c r="C601" s="84" t="s">
        <v>1743</v>
      </c>
      <c r="D601" s="84" t="s">
        <v>1146</v>
      </c>
      <c r="E601" s="83"/>
      <c r="F601" s="83"/>
      <c r="G601" s="84" t="s">
        <v>1029</v>
      </c>
      <c r="H601" s="83"/>
      <c r="I601" s="83"/>
      <c r="J601" s="83"/>
      <c r="K601" s="83"/>
      <c r="L601" s="83"/>
      <c r="M601" s="83"/>
      <c r="N601" s="83"/>
      <c r="O601" s="83"/>
      <c r="P601" s="83"/>
      <c r="Q601" s="83"/>
      <c r="R601" s="83"/>
      <c r="S601" s="83"/>
      <c r="T601" s="83"/>
      <c r="U601" s="83"/>
    </row>
    <row r="602" spans="3:21">
      <c r="C602" s="84" t="s">
        <v>1039</v>
      </c>
      <c r="D602" s="84" t="s">
        <v>1744</v>
      </c>
      <c r="E602" s="85">
        <v>43389</v>
      </c>
      <c r="F602" s="84" t="s">
        <v>1069</v>
      </c>
      <c r="G602" s="83"/>
      <c r="H602" s="83"/>
      <c r="I602" s="83"/>
      <c r="J602" s="83"/>
      <c r="K602" s="83"/>
      <c r="L602" s="83"/>
      <c r="M602" s="83"/>
      <c r="N602" s="83"/>
      <c r="O602" s="83"/>
      <c r="P602" s="83"/>
      <c r="Q602" s="83"/>
      <c r="R602" s="83"/>
      <c r="S602" s="83"/>
      <c r="T602" s="83"/>
      <c r="U602" s="84" t="s">
        <v>1041</v>
      </c>
    </row>
    <row r="603" spans="3:21">
      <c r="C603" s="84" t="s">
        <v>1039</v>
      </c>
      <c r="D603" s="84" t="s">
        <v>1745</v>
      </c>
      <c r="E603" s="85">
        <v>44539</v>
      </c>
      <c r="F603" s="84" t="s">
        <v>1153</v>
      </c>
      <c r="G603" s="83"/>
      <c r="H603" s="83"/>
      <c r="I603" s="83"/>
      <c r="J603" s="83"/>
      <c r="K603" s="83"/>
      <c r="L603" s="83"/>
      <c r="M603" s="83"/>
      <c r="N603" s="83"/>
      <c r="O603" s="83"/>
      <c r="P603" s="83"/>
      <c r="Q603" s="84" t="s">
        <v>1038</v>
      </c>
      <c r="R603" s="83"/>
      <c r="S603" s="83"/>
      <c r="T603" s="83"/>
      <c r="U603" s="83"/>
    </row>
    <row r="604" spans="3:21">
      <c r="C604" s="84" t="s">
        <v>1039</v>
      </c>
      <c r="D604" s="84" t="s">
        <v>1744</v>
      </c>
      <c r="E604" s="85">
        <v>44013</v>
      </c>
      <c r="F604" s="84" t="s">
        <v>1069</v>
      </c>
      <c r="G604" s="83"/>
      <c r="H604" s="83"/>
      <c r="I604" s="83"/>
      <c r="J604" s="83"/>
      <c r="K604" s="83"/>
      <c r="L604" s="83"/>
      <c r="M604" s="83"/>
      <c r="N604" s="83"/>
      <c r="O604" s="83"/>
      <c r="P604" s="83"/>
      <c r="Q604" s="84" t="s">
        <v>1038</v>
      </c>
      <c r="R604" s="83"/>
      <c r="S604" s="83"/>
      <c r="T604" s="83"/>
      <c r="U604" s="83"/>
    </row>
    <row r="605" spans="3:21">
      <c r="C605" s="84" t="s">
        <v>1039</v>
      </c>
      <c r="D605" s="84" t="s">
        <v>1744</v>
      </c>
      <c r="E605" s="85">
        <v>43389</v>
      </c>
      <c r="F605" s="84" t="s">
        <v>1069</v>
      </c>
      <c r="G605" s="83"/>
      <c r="H605" s="83"/>
      <c r="I605" s="83"/>
      <c r="J605" s="83"/>
      <c r="K605" s="83"/>
      <c r="L605" s="83"/>
      <c r="M605" s="83"/>
      <c r="N605" s="83"/>
      <c r="O605" s="83"/>
      <c r="P605" s="83"/>
      <c r="Q605" s="84" t="s">
        <v>1038</v>
      </c>
      <c r="R605" s="83"/>
      <c r="S605" s="83"/>
      <c r="T605" s="83"/>
      <c r="U605" s="83"/>
    </row>
    <row r="606" spans="3:21">
      <c r="C606" s="84" t="s">
        <v>1746</v>
      </c>
      <c r="D606" s="84" t="s">
        <v>1747</v>
      </c>
      <c r="E606" s="85">
        <v>43419</v>
      </c>
      <c r="F606" s="84" t="s">
        <v>1069</v>
      </c>
      <c r="G606" s="83"/>
      <c r="H606" s="83"/>
      <c r="I606" s="83"/>
      <c r="J606" s="83"/>
      <c r="K606" s="83"/>
      <c r="L606" s="83"/>
      <c r="M606" s="83"/>
      <c r="N606" s="83"/>
      <c r="O606" s="83"/>
      <c r="P606" s="83"/>
      <c r="Q606" s="84" t="s">
        <v>1038</v>
      </c>
      <c r="R606" s="83"/>
      <c r="S606" s="83"/>
      <c r="T606" s="83"/>
      <c r="U606" s="83"/>
    </row>
    <row r="607" spans="3:21">
      <c r="C607" s="84" t="s">
        <v>1748</v>
      </c>
      <c r="D607" s="84" t="s">
        <v>1749</v>
      </c>
      <c r="E607" s="85">
        <v>44490</v>
      </c>
      <c r="F607" s="84" t="s">
        <v>1135</v>
      </c>
      <c r="G607" s="83"/>
      <c r="H607" s="83"/>
      <c r="I607" s="83"/>
      <c r="J607" s="83"/>
      <c r="K607" s="83"/>
      <c r="L607" s="83"/>
      <c r="M607" s="83"/>
      <c r="N607" s="83"/>
      <c r="O607" s="83"/>
      <c r="P607" s="83"/>
      <c r="Q607" s="83"/>
      <c r="R607" s="84" t="s">
        <v>1039</v>
      </c>
      <c r="S607" s="83"/>
      <c r="T607" s="83"/>
      <c r="U607" s="83"/>
    </row>
    <row r="608" spans="3:21">
      <c r="C608" s="84" t="s">
        <v>1750</v>
      </c>
      <c r="D608" s="84" t="s">
        <v>1751</v>
      </c>
      <c r="E608" s="85">
        <v>44361</v>
      </c>
      <c r="F608" s="84" t="s">
        <v>1336</v>
      </c>
      <c r="G608" s="83"/>
      <c r="H608" s="83"/>
      <c r="I608" s="83"/>
      <c r="J608" s="84" t="s">
        <v>1044</v>
      </c>
      <c r="K608" s="83"/>
      <c r="L608" s="83"/>
      <c r="M608" s="83"/>
      <c r="N608" s="83"/>
      <c r="O608" s="83"/>
      <c r="P608" s="83"/>
      <c r="Q608" s="83"/>
      <c r="R608" s="83"/>
      <c r="S608" s="83"/>
      <c r="T608" s="83"/>
      <c r="U608" s="84" t="s">
        <v>1041</v>
      </c>
    </row>
    <row r="609" spans="3:21">
      <c r="C609" s="84" t="s">
        <v>1750</v>
      </c>
      <c r="D609" s="84" t="s">
        <v>1752</v>
      </c>
      <c r="E609" s="85">
        <v>44438</v>
      </c>
      <c r="F609" s="84" t="s">
        <v>1138</v>
      </c>
      <c r="G609" s="83"/>
      <c r="H609" s="83"/>
      <c r="I609" s="83"/>
      <c r="J609" s="83"/>
      <c r="K609" s="83"/>
      <c r="L609" s="83"/>
      <c r="M609" s="83"/>
      <c r="N609" s="83"/>
      <c r="O609" s="83"/>
      <c r="P609" s="83"/>
      <c r="Q609" s="83"/>
      <c r="R609" s="83"/>
      <c r="S609" s="83"/>
      <c r="T609" s="83"/>
      <c r="U609" s="84" t="s">
        <v>1041</v>
      </c>
    </row>
    <row r="610" spans="3:21">
      <c r="C610" s="84" t="s">
        <v>1753</v>
      </c>
      <c r="D610" s="84" t="s">
        <v>1754</v>
      </c>
      <c r="E610" s="85">
        <v>44509</v>
      </c>
      <c r="F610" s="84" t="s">
        <v>1072</v>
      </c>
      <c r="G610" s="83"/>
      <c r="H610" s="83"/>
      <c r="I610" s="83"/>
      <c r="J610" s="83"/>
      <c r="K610" s="83"/>
      <c r="L610" s="83"/>
      <c r="M610" s="83"/>
      <c r="N610" s="83"/>
      <c r="O610" s="83"/>
      <c r="P610" s="83"/>
      <c r="Q610" s="84" t="s">
        <v>1038</v>
      </c>
      <c r="R610" s="83"/>
      <c r="S610" s="83"/>
      <c r="T610" s="83"/>
      <c r="U610" s="83"/>
    </row>
    <row r="611" spans="3:21">
      <c r="C611" s="84" t="s">
        <v>1755</v>
      </c>
      <c r="D611" s="84" t="s">
        <v>1756</v>
      </c>
      <c r="E611" s="85">
        <v>44698</v>
      </c>
      <c r="F611" s="84" t="s">
        <v>1757</v>
      </c>
      <c r="G611" s="83"/>
      <c r="H611" s="83"/>
      <c r="I611" s="83"/>
      <c r="J611" s="83"/>
      <c r="K611" s="83"/>
      <c r="L611" s="83"/>
      <c r="M611" s="83"/>
      <c r="N611" s="83"/>
      <c r="O611" s="83"/>
      <c r="P611" s="83"/>
      <c r="Q611" s="84" t="s">
        <v>1038</v>
      </c>
      <c r="R611" s="83"/>
      <c r="S611" s="83"/>
      <c r="T611" s="83"/>
      <c r="U611" s="83"/>
    </row>
    <row r="612" spans="3:21">
      <c r="C612" s="84" t="s">
        <v>1755</v>
      </c>
      <c r="D612" s="84" t="s">
        <v>1758</v>
      </c>
      <c r="E612" s="85">
        <v>44532</v>
      </c>
      <c r="F612" s="84" t="s">
        <v>1111</v>
      </c>
      <c r="G612" s="83"/>
      <c r="H612" s="83"/>
      <c r="I612" s="83"/>
      <c r="J612" s="83"/>
      <c r="K612" s="83"/>
      <c r="L612" s="83"/>
      <c r="M612" s="83"/>
      <c r="N612" s="83"/>
      <c r="O612" s="83"/>
      <c r="P612" s="83"/>
      <c r="Q612" s="84" t="s">
        <v>1038</v>
      </c>
      <c r="R612" s="83"/>
      <c r="S612" s="83"/>
      <c r="T612" s="83"/>
      <c r="U612" s="83"/>
    </row>
    <row r="613" spans="3:21">
      <c r="C613" s="84" t="s">
        <v>1759</v>
      </c>
      <c r="D613" s="84" t="s">
        <v>1760</v>
      </c>
      <c r="E613" s="85">
        <v>44225</v>
      </c>
      <c r="F613" s="84" t="s">
        <v>1761</v>
      </c>
      <c r="G613" s="83"/>
      <c r="H613" s="83"/>
      <c r="I613" s="83"/>
      <c r="J613" s="83"/>
      <c r="K613" s="83"/>
      <c r="L613" s="83"/>
      <c r="M613" s="83"/>
      <c r="N613" s="83"/>
      <c r="O613" s="83"/>
      <c r="P613" s="83"/>
      <c r="Q613" s="83"/>
      <c r="R613" s="83"/>
      <c r="S613" s="83"/>
      <c r="T613" s="83"/>
      <c r="U613" s="84" t="s">
        <v>1041</v>
      </c>
    </row>
    <row r="614" spans="3:21">
      <c r="C614" s="84" t="s">
        <v>1762</v>
      </c>
      <c r="D614" s="84" t="s">
        <v>1425</v>
      </c>
      <c r="E614" s="83"/>
      <c r="F614" s="83"/>
      <c r="G614" s="83"/>
      <c r="H614" s="83"/>
      <c r="I614" s="83"/>
      <c r="J614" s="83"/>
      <c r="K614" s="83"/>
      <c r="L614" s="83"/>
      <c r="M614" s="83"/>
      <c r="N614" s="83"/>
      <c r="O614" s="83"/>
      <c r="P614" s="84" t="s">
        <v>1037</v>
      </c>
      <c r="Q614" s="83"/>
      <c r="R614" s="83"/>
      <c r="S614" s="83"/>
      <c r="T614" s="83"/>
      <c r="U614" s="83"/>
    </row>
    <row r="615" spans="3:21">
      <c r="C615" s="84" t="s">
        <v>1763</v>
      </c>
      <c r="D615" s="84" t="s">
        <v>1018</v>
      </c>
      <c r="E615" s="83"/>
      <c r="F615" s="83"/>
      <c r="G615" s="84" t="s">
        <v>1029</v>
      </c>
      <c r="H615" s="83"/>
      <c r="I615" s="83"/>
      <c r="J615" s="83"/>
      <c r="K615" s="83"/>
      <c r="L615" s="83"/>
      <c r="M615" s="83"/>
      <c r="N615" s="83"/>
      <c r="O615" s="83"/>
      <c r="P615" s="83"/>
      <c r="Q615" s="83"/>
      <c r="R615" s="83"/>
      <c r="S615" s="83"/>
      <c r="T615" s="83"/>
      <c r="U615" s="83"/>
    </row>
    <row r="616" spans="3:21">
      <c r="C616" s="84" t="s">
        <v>1764</v>
      </c>
      <c r="D616" s="84" t="s">
        <v>1053</v>
      </c>
      <c r="E616" s="83"/>
      <c r="F616" s="83"/>
      <c r="G616" s="83"/>
      <c r="H616" s="83"/>
      <c r="I616" s="83"/>
      <c r="J616" s="83"/>
      <c r="K616" s="83"/>
      <c r="L616" s="83"/>
      <c r="M616" s="83"/>
      <c r="N616" s="83"/>
      <c r="O616" s="83"/>
      <c r="P616" s="84" t="s">
        <v>1037</v>
      </c>
      <c r="Q616" s="83"/>
      <c r="R616" s="83"/>
      <c r="S616" s="83"/>
      <c r="T616" s="83"/>
      <c r="U616" s="83"/>
    </row>
    <row r="617" spans="3:21">
      <c r="C617" s="84" t="s">
        <v>1764</v>
      </c>
      <c r="D617" s="84" t="s">
        <v>1765</v>
      </c>
      <c r="E617" s="85">
        <v>44592</v>
      </c>
      <c r="F617" s="84" t="s">
        <v>1766</v>
      </c>
      <c r="G617" s="83"/>
      <c r="H617" s="83"/>
      <c r="I617" s="83"/>
      <c r="J617" s="83"/>
      <c r="K617" s="83"/>
      <c r="L617" s="83"/>
      <c r="M617" s="83"/>
      <c r="N617" s="83"/>
      <c r="O617" s="83"/>
      <c r="P617" s="84" t="s">
        <v>1037</v>
      </c>
      <c r="Q617" s="83"/>
      <c r="R617" s="84" t="s">
        <v>1039</v>
      </c>
      <c r="S617" s="83"/>
      <c r="T617" s="83"/>
      <c r="U617" s="83"/>
    </row>
    <row r="618" spans="3:21">
      <c r="C618" s="84" t="s">
        <v>1767</v>
      </c>
      <c r="D618" s="84" t="s">
        <v>1768</v>
      </c>
      <c r="E618" s="85">
        <v>44441</v>
      </c>
      <c r="F618" s="84" t="s">
        <v>1111</v>
      </c>
      <c r="G618" s="83"/>
      <c r="H618" s="83"/>
      <c r="I618" s="83"/>
      <c r="J618" s="83"/>
      <c r="K618" s="83"/>
      <c r="L618" s="83"/>
      <c r="M618" s="83"/>
      <c r="N618" s="83"/>
      <c r="O618" s="83"/>
      <c r="P618" s="83"/>
      <c r="Q618" s="84" t="s">
        <v>1038</v>
      </c>
      <c r="R618" s="83"/>
      <c r="S618" s="83"/>
      <c r="T618" s="83"/>
      <c r="U618" s="83"/>
    </row>
    <row r="619" spans="3:21">
      <c r="C619" s="84" t="s">
        <v>1769</v>
      </c>
      <c r="D619" s="84" t="s">
        <v>1770</v>
      </c>
      <c r="E619" s="85">
        <v>44718</v>
      </c>
      <c r="F619" s="84" t="s">
        <v>1771</v>
      </c>
      <c r="G619" s="83"/>
      <c r="H619" s="83"/>
      <c r="I619" s="83"/>
      <c r="J619" s="84" t="s">
        <v>1044</v>
      </c>
      <c r="K619" s="83"/>
      <c r="L619" s="83"/>
      <c r="M619" s="83"/>
      <c r="N619" s="83"/>
      <c r="O619" s="83"/>
      <c r="P619" s="83"/>
      <c r="Q619" s="83"/>
      <c r="R619" s="83"/>
      <c r="S619" s="83"/>
      <c r="T619" s="83"/>
      <c r="U619" s="83"/>
    </row>
    <row r="620" spans="3:21">
      <c r="C620" s="84" t="s">
        <v>1769</v>
      </c>
      <c r="D620" s="84" t="s">
        <v>1772</v>
      </c>
      <c r="E620" s="85">
        <v>44417</v>
      </c>
      <c r="F620" s="84" t="s">
        <v>1153</v>
      </c>
      <c r="G620" s="83"/>
      <c r="H620" s="83"/>
      <c r="I620" s="83"/>
      <c r="J620" s="84" t="s">
        <v>1044</v>
      </c>
      <c r="K620" s="83"/>
      <c r="L620" s="83"/>
      <c r="M620" s="83"/>
      <c r="N620" s="83"/>
      <c r="O620" s="83"/>
      <c r="P620" s="83"/>
      <c r="Q620" s="83"/>
      <c r="R620" s="83"/>
      <c r="S620" s="83"/>
      <c r="T620" s="83"/>
      <c r="U620" s="83"/>
    </row>
    <row r="621" spans="3:21">
      <c r="C621" s="84" t="s">
        <v>1769</v>
      </c>
      <c r="D621" s="84" t="s">
        <v>1772</v>
      </c>
      <c r="E621" s="85">
        <v>44341</v>
      </c>
      <c r="F621" s="84" t="s">
        <v>1110</v>
      </c>
      <c r="G621" s="83"/>
      <c r="H621" s="83"/>
      <c r="I621" s="83"/>
      <c r="J621" s="84" t="s">
        <v>1044</v>
      </c>
      <c r="K621" s="83"/>
      <c r="L621" s="83"/>
      <c r="M621" s="83"/>
      <c r="N621" s="83"/>
      <c r="O621" s="83"/>
      <c r="P621" s="83"/>
      <c r="Q621" s="83"/>
      <c r="R621" s="83"/>
      <c r="S621" s="83"/>
      <c r="T621" s="83"/>
      <c r="U621" s="83"/>
    </row>
    <row r="622" spans="3:21">
      <c r="C622" s="84" t="s">
        <v>1773</v>
      </c>
      <c r="D622" s="83"/>
      <c r="E622" s="83"/>
      <c r="F622" s="83"/>
      <c r="G622" s="83"/>
      <c r="H622" s="83"/>
      <c r="I622" s="83"/>
      <c r="J622" s="83"/>
      <c r="K622" s="83"/>
      <c r="L622" s="83"/>
      <c r="M622" s="83"/>
      <c r="N622" s="83"/>
      <c r="O622" s="83"/>
      <c r="P622" s="84" t="s">
        <v>1037</v>
      </c>
      <c r="Q622" s="83"/>
      <c r="R622" s="83"/>
      <c r="S622" s="83"/>
      <c r="T622" s="83"/>
      <c r="U622" s="83"/>
    </row>
    <row r="623" spans="3:21">
      <c r="C623" s="84" t="s">
        <v>630</v>
      </c>
      <c r="D623" s="84" t="s">
        <v>1774</v>
      </c>
      <c r="E623" s="85">
        <v>43023</v>
      </c>
      <c r="F623" s="84" t="s">
        <v>1076</v>
      </c>
      <c r="G623" s="83"/>
      <c r="H623" s="83"/>
      <c r="I623" s="83"/>
      <c r="J623" s="84" t="s">
        <v>1044</v>
      </c>
      <c r="K623" s="83"/>
      <c r="L623" s="83"/>
      <c r="M623" s="83"/>
      <c r="N623" s="83"/>
      <c r="O623" s="83"/>
      <c r="P623" s="83"/>
      <c r="Q623" s="83"/>
      <c r="R623" s="83"/>
      <c r="S623" s="83"/>
      <c r="T623" s="83"/>
      <c r="U623" s="84" t="s">
        <v>1041</v>
      </c>
    </row>
    <row r="624" spans="3:21">
      <c r="C624" s="84" t="s">
        <v>1041</v>
      </c>
      <c r="D624" s="84" t="s">
        <v>1775</v>
      </c>
      <c r="E624" s="85">
        <v>42715</v>
      </c>
      <c r="F624" s="84" t="s">
        <v>1064</v>
      </c>
      <c r="G624" s="83"/>
      <c r="H624" s="83"/>
      <c r="I624" s="83"/>
      <c r="J624" s="84" t="s">
        <v>1044</v>
      </c>
      <c r="K624" s="83"/>
      <c r="L624" s="83"/>
      <c r="M624" s="83"/>
      <c r="N624" s="83"/>
      <c r="O624" s="83"/>
      <c r="P624" s="83"/>
      <c r="Q624" s="83"/>
      <c r="R624" s="83"/>
      <c r="S624" s="83"/>
      <c r="T624" s="83"/>
      <c r="U624" s="83"/>
    </row>
    <row r="625" spans="3:21">
      <c r="C625" s="84" t="s">
        <v>626</v>
      </c>
      <c r="D625" s="84" t="s">
        <v>1776</v>
      </c>
      <c r="E625" s="85">
        <v>44599</v>
      </c>
      <c r="F625" s="84" t="s">
        <v>1777</v>
      </c>
      <c r="G625" s="83"/>
      <c r="H625" s="83"/>
      <c r="I625" s="83"/>
      <c r="J625" s="83"/>
      <c r="K625" s="83"/>
      <c r="L625" s="83"/>
      <c r="M625" s="83"/>
      <c r="N625" s="83"/>
      <c r="O625" s="83"/>
      <c r="P625" s="83"/>
      <c r="Q625" s="84" t="s">
        <v>1038</v>
      </c>
      <c r="R625" s="83"/>
      <c r="S625" s="83"/>
      <c r="T625" s="83"/>
      <c r="U625" s="83"/>
    </row>
    <row r="626" spans="3:21">
      <c r="C626" s="84" t="s">
        <v>1778</v>
      </c>
      <c r="D626" s="84" t="s">
        <v>1779</v>
      </c>
      <c r="E626" s="85">
        <v>44123</v>
      </c>
      <c r="F626" s="84" t="s">
        <v>1111</v>
      </c>
      <c r="G626" s="83"/>
      <c r="H626" s="83"/>
      <c r="I626" s="83"/>
      <c r="J626" s="83"/>
      <c r="K626" s="83"/>
      <c r="L626" s="83"/>
      <c r="M626" s="83"/>
      <c r="N626" s="83"/>
      <c r="O626" s="83"/>
      <c r="P626" s="83"/>
      <c r="Q626" s="83"/>
      <c r="R626" s="83"/>
      <c r="S626" s="83"/>
      <c r="T626" s="83"/>
      <c r="U626" s="84" t="s">
        <v>1041</v>
      </c>
    </row>
    <row r="627" spans="3:21">
      <c r="C627" s="84" t="s">
        <v>1780</v>
      </c>
      <c r="D627" s="84" t="s">
        <v>1781</v>
      </c>
      <c r="E627" s="85">
        <v>44637</v>
      </c>
      <c r="F627" s="84" t="s">
        <v>1104</v>
      </c>
      <c r="G627" s="83"/>
      <c r="H627" s="83"/>
      <c r="I627" s="83"/>
      <c r="J627" s="83"/>
      <c r="K627" s="83"/>
      <c r="L627" s="83"/>
      <c r="M627" s="83"/>
      <c r="N627" s="83"/>
      <c r="O627" s="83"/>
      <c r="P627" s="83"/>
      <c r="Q627" s="83"/>
      <c r="R627" s="83"/>
      <c r="S627" s="83"/>
      <c r="T627" s="83"/>
      <c r="U627" s="84" t="s">
        <v>1041</v>
      </c>
    </row>
    <row r="628" spans="3:21">
      <c r="C628" s="84" t="s">
        <v>1782</v>
      </c>
      <c r="D628" s="84" t="s">
        <v>1783</v>
      </c>
      <c r="E628" s="85">
        <v>44336</v>
      </c>
      <c r="F628" s="84" t="s">
        <v>1110</v>
      </c>
      <c r="G628" s="83"/>
      <c r="H628" s="83"/>
      <c r="I628" s="83"/>
      <c r="J628" s="83"/>
      <c r="K628" s="83"/>
      <c r="L628" s="83"/>
      <c r="M628" s="83"/>
      <c r="N628" s="83"/>
      <c r="O628" s="83"/>
      <c r="P628" s="83"/>
      <c r="Q628" s="84" t="s">
        <v>1038</v>
      </c>
      <c r="R628" s="83"/>
      <c r="S628" s="83"/>
      <c r="T628" s="83"/>
      <c r="U628" s="83"/>
    </row>
    <row r="629" spans="3:21">
      <c r="C629" s="84" t="s">
        <v>1784</v>
      </c>
      <c r="D629" s="84" t="s">
        <v>1018</v>
      </c>
      <c r="E629" s="83"/>
      <c r="F629" s="83"/>
      <c r="G629" s="84" t="s">
        <v>1029</v>
      </c>
      <c r="H629" s="83"/>
      <c r="I629" s="83"/>
      <c r="J629" s="83"/>
      <c r="K629" s="83"/>
      <c r="L629" s="83"/>
      <c r="M629" s="83"/>
      <c r="N629" s="83"/>
      <c r="O629" s="83"/>
      <c r="P629" s="83"/>
      <c r="Q629" s="83"/>
      <c r="R629" s="83"/>
      <c r="S629" s="83"/>
      <c r="T629" s="83"/>
      <c r="U629" s="83"/>
    </row>
    <row r="630" spans="3:21">
      <c r="C630" s="84" t="s">
        <v>1785</v>
      </c>
      <c r="D630" s="84" t="s">
        <v>1786</v>
      </c>
      <c r="E630" s="85">
        <v>44606</v>
      </c>
      <c r="F630" s="84" t="s">
        <v>1049</v>
      </c>
      <c r="G630" s="83"/>
      <c r="H630" s="83"/>
      <c r="I630" s="83"/>
      <c r="J630" s="84" t="s">
        <v>1044</v>
      </c>
      <c r="K630" s="83"/>
      <c r="L630" s="83"/>
      <c r="M630" s="83"/>
      <c r="N630" s="83"/>
      <c r="O630" s="83"/>
      <c r="P630" s="83"/>
      <c r="Q630" s="83"/>
      <c r="R630" s="83"/>
      <c r="S630" s="83"/>
      <c r="T630" s="83"/>
      <c r="U630" s="84" t="s">
        <v>1041</v>
      </c>
    </row>
    <row r="631" spans="3:21">
      <c r="C631" s="84" t="s">
        <v>1787</v>
      </c>
      <c r="D631" s="84" t="s">
        <v>1788</v>
      </c>
      <c r="E631" s="85">
        <v>44091</v>
      </c>
      <c r="F631" s="84" t="s">
        <v>1730</v>
      </c>
      <c r="G631" s="83"/>
      <c r="H631" s="83"/>
      <c r="I631" s="83"/>
      <c r="J631" s="84" t="s">
        <v>1044</v>
      </c>
      <c r="K631" s="83"/>
      <c r="L631" s="83"/>
      <c r="M631" s="83"/>
      <c r="N631" s="83"/>
      <c r="O631" s="83"/>
      <c r="P631" s="83"/>
      <c r="Q631" s="83"/>
      <c r="R631" s="83"/>
      <c r="S631" s="83"/>
      <c r="T631" s="83"/>
      <c r="U631" s="83"/>
    </row>
    <row r="632" spans="3:21">
      <c r="C632" s="84" t="s">
        <v>1789</v>
      </c>
      <c r="D632" s="84" t="s">
        <v>1053</v>
      </c>
      <c r="E632" s="83"/>
      <c r="F632" s="83"/>
      <c r="G632" s="84" t="s">
        <v>1029</v>
      </c>
      <c r="H632" s="83"/>
      <c r="I632" s="83"/>
      <c r="J632" s="83"/>
      <c r="K632" s="83"/>
      <c r="L632" s="83"/>
      <c r="M632" s="83"/>
      <c r="N632" s="83"/>
      <c r="O632" s="83"/>
      <c r="P632" s="83"/>
      <c r="Q632" s="83"/>
      <c r="R632" s="83"/>
      <c r="S632" s="83"/>
      <c r="T632" s="83"/>
      <c r="U632" s="83"/>
    </row>
    <row r="633" spans="3:21">
      <c r="C633" s="84" t="s">
        <v>1790</v>
      </c>
      <c r="D633" s="84" t="s">
        <v>1791</v>
      </c>
      <c r="E633" s="85">
        <v>44460</v>
      </c>
      <c r="F633" s="84" t="s">
        <v>1101</v>
      </c>
      <c r="G633" s="83"/>
      <c r="H633" s="83"/>
      <c r="I633" s="83"/>
      <c r="J633" s="83"/>
      <c r="K633" s="83"/>
      <c r="L633" s="83"/>
      <c r="M633" s="83"/>
      <c r="N633" s="83"/>
      <c r="O633" s="83"/>
      <c r="P633" s="83"/>
      <c r="Q633" s="83"/>
      <c r="R633" s="83"/>
      <c r="S633" s="83"/>
      <c r="T633" s="83"/>
      <c r="U633" s="84" t="s">
        <v>1041</v>
      </c>
    </row>
    <row r="634" spans="3:21">
      <c r="C634" s="84" t="s">
        <v>1790</v>
      </c>
      <c r="D634" s="84" t="s">
        <v>1792</v>
      </c>
      <c r="E634" s="85">
        <v>44043</v>
      </c>
      <c r="F634" s="84" t="s">
        <v>1069</v>
      </c>
      <c r="G634" s="83"/>
      <c r="H634" s="83"/>
      <c r="I634" s="83"/>
      <c r="J634" s="83"/>
      <c r="K634" s="83"/>
      <c r="L634" s="83"/>
      <c r="M634" s="83"/>
      <c r="N634" s="83"/>
      <c r="O634" s="83"/>
      <c r="P634" s="83"/>
      <c r="Q634" s="83"/>
      <c r="R634" s="83"/>
      <c r="S634" s="83"/>
      <c r="T634" s="83"/>
      <c r="U634" s="84" t="s">
        <v>1041</v>
      </c>
    </row>
    <row r="635" spans="3:21">
      <c r="C635" s="84" t="s">
        <v>1793</v>
      </c>
      <c r="D635" s="84" t="s">
        <v>1794</v>
      </c>
      <c r="E635" s="85">
        <v>44574</v>
      </c>
      <c r="F635" s="84" t="s">
        <v>1069</v>
      </c>
      <c r="G635" s="83"/>
      <c r="H635" s="83"/>
      <c r="I635" s="83"/>
      <c r="J635" s="84" t="s">
        <v>1044</v>
      </c>
      <c r="K635" s="83"/>
      <c r="L635" s="83"/>
      <c r="M635" s="83"/>
      <c r="N635" s="83"/>
      <c r="O635" s="83"/>
      <c r="P635" s="83"/>
      <c r="Q635" s="83"/>
      <c r="R635" s="83"/>
      <c r="S635" s="83"/>
      <c r="T635" s="83"/>
      <c r="U635" s="83"/>
    </row>
    <row r="636" spans="3:21">
      <c r="C636" s="84" t="s">
        <v>1795</v>
      </c>
      <c r="D636" s="84" t="s">
        <v>1796</v>
      </c>
      <c r="E636" s="85">
        <v>44754</v>
      </c>
      <c r="F636" s="84" t="s">
        <v>1757</v>
      </c>
      <c r="G636" s="83"/>
      <c r="H636" s="83"/>
      <c r="I636" s="83"/>
      <c r="J636" s="83"/>
      <c r="K636" s="83"/>
      <c r="L636" s="83"/>
      <c r="M636" s="83"/>
      <c r="N636" s="83"/>
      <c r="O636" s="83"/>
      <c r="P636" s="83"/>
      <c r="Q636" s="84" t="s">
        <v>1038</v>
      </c>
      <c r="R636" s="83"/>
      <c r="S636" s="83"/>
      <c r="T636" s="83"/>
      <c r="U636" s="83"/>
    </row>
    <row r="637" spans="3:21">
      <c r="C637" s="84" t="s">
        <v>1797</v>
      </c>
      <c r="D637" s="84" t="s">
        <v>1798</v>
      </c>
      <c r="E637" s="85">
        <v>44770</v>
      </c>
      <c r="F637" s="84" t="s">
        <v>1245</v>
      </c>
      <c r="G637" s="83"/>
      <c r="H637" s="83"/>
      <c r="I637" s="83"/>
      <c r="J637" s="83"/>
      <c r="K637" s="83"/>
      <c r="L637" s="83"/>
      <c r="M637" s="83"/>
      <c r="N637" s="83"/>
      <c r="O637" s="83"/>
      <c r="P637" s="83"/>
      <c r="Q637" s="83"/>
      <c r="R637" s="83"/>
      <c r="S637" s="83"/>
      <c r="T637" s="83"/>
      <c r="U637" s="84" t="s">
        <v>1041</v>
      </c>
    </row>
    <row r="638" spans="3:21">
      <c r="C638" s="84" t="s">
        <v>1799</v>
      </c>
      <c r="D638" s="84" t="s">
        <v>1800</v>
      </c>
      <c r="E638" s="85">
        <v>43034</v>
      </c>
      <c r="F638" s="84" t="s">
        <v>1069</v>
      </c>
      <c r="G638" s="83"/>
      <c r="H638" s="83"/>
      <c r="I638" s="83"/>
      <c r="J638" s="83"/>
      <c r="K638" s="83"/>
      <c r="L638" s="83"/>
      <c r="M638" s="83"/>
      <c r="N638" s="83"/>
      <c r="O638" s="83"/>
      <c r="P638" s="83"/>
      <c r="Q638" s="83"/>
      <c r="R638" s="83"/>
      <c r="S638" s="83"/>
      <c r="T638" s="83"/>
      <c r="U638" s="84" t="s">
        <v>1041</v>
      </c>
    </row>
    <row r="639" spans="3:21">
      <c r="C639" s="84" t="s">
        <v>1801</v>
      </c>
      <c r="D639" s="84" t="s">
        <v>1802</v>
      </c>
      <c r="E639" s="85">
        <v>44579</v>
      </c>
      <c r="F639" s="84" t="s">
        <v>1278</v>
      </c>
      <c r="G639" s="83"/>
      <c r="H639" s="83"/>
      <c r="I639" s="83"/>
      <c r="J639" s="83"/>
      <c r="K639" s="83"/>
      <c r="L639" s="83"/>
      <c r="M639" s="83"/>
      <c r="N639" s="83"/>
      <c r="O639" s="83"/>
      <c r="P639" s="83"/>
      <c r="Q639" s="83"/>
      <c r="R639" s="84" t="s">
        <v>1039</v>
      </c>
      <c r="S639" s="83"/>
      <c r="T639" s="83"/>
      <c r="U639" s="83"/>
    </row>
    <row r="640" spans="3:21">
      <c r="C640" s="84" t="s">
        <v>1803</v>
      </c>
      <c r="D640" s="84" t="s">
        <v>1804</v>
      </c>
      <c r="E640" s="85">
        <v>44361</v>
      </c>
      <c r="F640" s="84" t="s">
        <v>1211</v>
      </c>
      <c r="G640" s="83"/>
      <c r="H640" s="83"/>
      <c r="I640" s="83"/>
      <c r="J640" s="84" t="s">
        <v>1044</v>
      </c>
      <c r="K640" s="83"/>
      <c r="L640" s="83"/>
      <c r="M640" s="83"/>
      <c r="N640" s="83"/>
      <c r="O640" s="83"/>
      <c r="P640" s="83"/>
      <c r="Q640" s="83"/>
      <c r="R640" s="83"/>
      <c r="S640" s="83"/>
      <c r="T640" s="83"/>
      <c r="U640" s="83"/>
    </row>
    <row r="641" spans="3:21">
      <c r="C641" s="84" t="s">
        <v>1803</v>
      </c>
      <c r="D641" s="84" t="s">
        <v>1805</v>
      </c>
      <c r="E641" s="85">
        <v>44326</v>
      </c>
      <c r="F641" s="84" t="s">
        <v>1761</v>
      </c>
      <c r="G641" s="83"/>
      <c r="H641" s="83"/>
      <c r="I641" s="83"/>
      <c r="J641" s="84" t="s">
        <v>1044</v>
      </c>
      <c r="K641" s="83"/>
      <c r="L641" s="83"/>
      <c r="M641" s="83"/>
      <c r="N641" s="83"/>
      <c r="O641" s="83"/>
      <c r="P641" s="83"/>
      <c r="Q641" s="83"/>
      <c r="R641" s="83"/>
      <c r="S641" s="83"/>
      <c r="T641" s="83"/>
      <c r="U641" s="83"/>
    </row>
    <row r="642" spans="3:21">
      <c r="C642" s="84" t="s">
        <v>1806</v>
      </c>
      <c r="D642" s="84" t="s">
        <v>1807</v>
      </c>
      <c r="E642" s="85">
        <v>44623</v>
      </c>
      <c r="F642" s="84" t="s">
        <v>1064</v>
      </c>
      <c r="G642" s="83"/>
      <c r="H642" s="83"/>
      <c r="I642" s="83"/>
      <c r="J642" s="84" t="s">
        <v>1044</v>
      </c>
      <c r="K642" s="83"/>
      <c r="L642" s="83"/>
      <c r="M642" s="83"/>
      <c r="N642" s="83"/>
      <c r="O642" s="83"/>
      <c r="P642" s="83"/>
      <c r="Q642" s="83"/>
      <c r="R642" s="83"/>
      <c r="S642" s="83"/>
      <c r="T642" s="83"/>
      <c r="U642" s="83"/>
    </row>
    <row r="643" spans="3:21">
      <c r="C643" s="84" t="s">
        <v>1808</v>
      </c>
      <c r="D643" s="84" t="s">
        <v>1809</v>
      </c>
      <c r="E643" s="85">
        <v>44609</v>
      </c>
      <c r="F643" s="84" t="s">
        <v>1810</v>
      </c>
      <c r="G643" s="83"/>
      <c r="H643" s="83"/>
      <c r="I643" s="83"/>
      <c r="J643" s="83"/>
      <c r="K643" s="83"/>
      <c r="L643" s="83"/>
      <c r="M643" s="83"/>
      <c r="N643" s="83"/>
      <c r="O643" s="83"/>
      <c r="P643" s="83"/>
      <c r="Q643" s="84" t="s">
        <v>1038</v>
      </c>
      <c r="R643" s="83"/>
      <c r="S643" s="83"/>
      <c r="T643" s="83"/>
      <c r="U643" s="83"/>
    </row>
    <row r="644" spans="3:21">
      <c r="C644" s="84" t="s">
        <v>1811</v>
      </c>
      <c r="D644" s="84" t="s">
        <v>1812</v>
      </c>
      <c r="E644" s="85">
        <v>44238</v>
      </c>
      <c r="F644" s="84" t="s">
        <v>1813</v>
      </c>
      <c r="G644" s="83"/>
      <c r="H644" s="83"/>
      <c r="I644" s="83"/>
      <c r="J644" s="84" t="s">
        <v>1044</v>
      </c>
      <c r="K644" s="83"/>
      <c r="L644" s="83"/>
      <c r="M644" s="83"/>
      <c r="N644" s="83"/>
      <c r="O644" s="83"/>
      <c r="P644" s="83"/>
      <c r="Q644" s="83"/>
      <c r="R644" s="83"/>
      <c r="S644" s="83"/>
      <c r="T644" s="83"/>
      <c r="U644" s="83"/>
    </row>
    <row r="645" spans="3:21">
      <c r="C645" s="84" t="s">
        <v>1811</v>
      </c>
      <c r="D645" s="84" t="s">
        <v>1814</v>
      </c>
      <c r="E645" s="85">
        <v>44048</v>
      </c>
      <c r="F645" s="84" t="s">
        <v>1815</v>
      </c>
      <c r="G645" s="83"/>
      <c r="H645" s="83"/>
      <c r="I645" s="83"/>
      <c r="J645" s="83"/>
      <c r="K645" s="83"/>
      <c r="L645" s="83"/>
      <c r="M645" s="83"/>
      <c r="N645" s="83"/>
      <c r="O645" s="83"/>
      <c r="P645" s="83"/>
      <c r="Q645" s="83"/>
      <c r="R645" s="84" t="s">
        <v>1039</v>
      </c>
      <c r="S645" s="83"/>
      <c r="T645" s="83"/>
      <c r="U645" s="83"/>
    </row>
    <row r="646" spans="3:21">
      <c r="C646" s="84" t="s">
        <v>918</v>
      </c>
      <c r="D646" s="84" t="s">
        <v>1816</v>
      </c>
      <c r="E646" s="85">
        <v>43153</v>
      </c>
      <c r="F646" s="84" t="s">
        <v>1817</v>
      </c>
      <c r="G646" s="83"/>
      <c r="H646" s="83"/>
      <c r="I646" s="83"/>
      <c r="J646" s="83"/>
      <c r="K646" s="83"/>
      <c r="L646" s="83"/>
      <c r="M646" s="83"/>
      <c r="N646" s="83"/>
      <c r="O646" s="83"/>
      <c r="P646" s="83"/>
      <c r="Q646" s="83"/>
      <c r="R646" s="83"/>
      <c r="S646" s="83"/>
      <c r="T646" s="83"/>
      <c r="U646" s="84" t="s">
        <v>1041</v>
      </c>
    </row>
    <row r="647" spans="3:21">
      <c r="C647" s="84" t="s">
        <v>1818</v>
      </c>
      <c r="D647" s="84" t="s">
        <v>1018</v>
      </c>
      <c r="E647" s="83"/>
      <c r="F647" s="83"/>
      <c r="G647" s="84" t="s">
        <v>1029</v>
      </c>
      <c r="H647" s="83"/>
      <c r="I647" s="83"/>
      <c r="J647" s="83"/>
      <c r="K647" s="83"/>
      <c r="L647" s="83"/>
      <c r="M647" s="83"/>
      <c r="N647" s="83"/>
      <c r="O647" s="83"/>
      <c r="P647" s="83"/>
      <c r="Q647" s="83"/>
      <c r="R647" s="83"/>
      <c r="S647" s="83"/>
      <c r="T647" s="83"/>
      <c r="U647" s="83"/>
    </row>
    <row r="648" spans="3:21">
      <c r="C648" s="84" t="s">
        <v>1819</v>
      </c>
      <c r="D648" s="84" t="s">
        <v>1820</v>
      </c>
      <c r="E648" s="85">
        <v>44642</v>
      </c>
      <c r="F648" s="84" t="s">
        <v>1821</v>
      </c>
      <c r="G648" s="83"/>
      <c r="H648" s="83"/>
      <c r="I648" s="83"/>
      <c r="J648" s="83"/>
      <c r="K648" s="83"/>
      <c r="L648" s="83"/>
      <c r="M648" s="83"/>
      <c r="N648" s="83"/>
      <c r="O648" s="83"/>
      <c r="P648" s="83"/>
      <c r="Q648" s="83"/>
      <c r="R648" s="84" t="s">
        <v>1039</v>
      </c>
      <c r="S648" s="83"/>
      <c r="T648" s="83"/>
      <c r="U648" s="83"/>
    </row>
    <row r="649" spans="3:21">
      <c r="C649" s="84" t="s">
        <v>1822</v>
      </c>
      <c r="D649" s="84" t="s">
        <v>1823</v>
      </c>
      <c r="E649" s="85">
        <v>44600</v>
      </c>
      <c r="F649" s="84" t="s">
        <v>1236</v>
      </c>
      <c r="G649" s="83"/>
      <c r="H649" s="83"/>
      <c r="I649" s="83"/>
      <c r="J649" s="84" t="s">
        <v>1044</v>
      </c>
      <c r="K649" s="83"/>
      <c r="L649" s="83"/>
      <c r="M649" s="83"/>
      <c r="N649" s="83"/>
      <c r="O649" s="83"/>
      <c r="P649" s="83"/>
      <c r="Q649" s="83"/>
      <c r="R649" s="83"/>
      <c r="S649" s="83"/>
      <c r="T649" s="83"/>
      <c r="U649" s="83"/>
    </row>
    <row r="650" spans="3:21">
      <c r="C650" s="84" t="s">
        <v>1824</v>
      </c>
      <c r="D650" s="84" t="s">
        <v>1825</v>
      </c>
      <c r="E650" s="85">
        <v>42150</v>
      </c>
      <c r="F650" s="84" t="s">
        <v>1761</v>
      </c>
      <c r="G650" s="83"/>
      <c r="H650" s="83"/>
      <c r="I650" s="83"/>
      <c r="J650" s="84" t="s">
        <v>1044</v>
      </c>
      <c r="K650" s="83"/>
      <c r="L650" s="83"/>
      <c r="M650" s="83"/>
      <c r="N650" s="83"/>
      <c r="O650" s="83"/>
      <c r="P650" s="83"/>
      <c r="Q650" s="83"/>
      <c r="R650" s="83"/>
      <c r="S650" s="83"/>
      <c r="T650" s="83"/>
      <c r="U650" s="83"/>
    </row>
    <row r="651" spans="3:21">
      <c r="C651" s="84" t="s">
        <v>1824</v>
      </c>
      <c r="D651" s="84" t="s">
        <v>1825</v>
      </c>
      <c r="E651" s="85">
        <v>41668</v>
      </c>
      <c r="F651" s="84" t="s">
        <v>1826</v>
      </c>
      <c r="G651" s="83"/>
      <c r="H651" s="83"/>
      <c r="I651" s="83"/>
      <c r="J651" s="84" t="s">
        <v>1044</v>
      </c>
      <c r="K651" s="83"/>
      <c r="L651" s="83"/>
      <c r="M651" s="83"/>
      <c r="N651" s="83"/>
      <c r="O651" s="83"/>
      <c r="P651" s="83"/>
      <c r="Q651" s="83"/>
      <c r="R651" s="83"/>
      <c r="S651" s="83"/>
      <c r="T651" s="83"/>
      <c r="U651" s="83"/>
    </row>
    <row r="652" spans="3:21">
      <c r="C652" s="84" t="s">
        <v>1827</v>
      </c>
      <c r="D652" s="84" t="s">
        <v>1828</v>
      </c>
      <c r="E652" s="85">
        <v>41408</v>
      </c>
      <c r="F652" s="84" t="s">
        <v>1061</v>
      </c>
      <c r="G652" s="83"/>
      <c r="H652" s="83"/>
      <c r="I652" s="83"/>
      <c r="J652" s="84" t="s">
        <v>1044</v>
      </c>
      <c r="K652" s="83"/>
      <c r="L652" s="83"/>
      <c r="M652" s="83"/>
      <c r="N652" s="83"/>
      <c r="O652" s="83"/>
      <c r="P652" s="83"/>
      <c r="Q652" s="83"/>
      <c r="R652" s="83"/>
      <c r="S652" s="83"/>
      <c r="T652" s="83"/>
      <c r="U652" s="83"/>
    </row>
    <row r="653" spans="3:21">
      <c r="C653" s="84" t="s">
        <v>1829</v>
      </c>
      <c r="D653" s="84" t="s">
        <v>1830</v>
      </c>
      <c r="E653" s="85">
        <v>44314</v>
      </c>
      <c r="F653" s="84" t="s">
        <v>1269</v>
      </c>
      <c r="G653" s="83"/>
      <c r="H653" s="83"/>
      <c r="I653" s="83"/>
      <c r="J653" s="84" t="s">
        <v>1044</v>
      </c>
      <c r="K653" s="83"/>
      <c r="L653" s="83"/>
      <c r="M653" s="83"/>
      <c r="N653" s="83"/>
      <c r="O653" s="83"/>
      <c r="P653" s="83"/>
      <c r="Q653" s="83"/>
      <c r="R653" s="83"/>
      <c r="S653" s="83"/>
      <c r="T653" s="83"/>
      <c r="U653" s="83"/>
    </row>
    <row r="654" spans="3:21">
      <c r="C654" s="84" t="s">
        <v>1831</v>
      </c>
      <c r="D654" s="84" t="s">
        <v>1832</v>
      </c>
      <c r="E654" s="85">
        <v>44266</v>
      </c>
      <c r="F654" s="84" t="s">
        <v>1049</v>
      </c>
      <c r="G654" s="83"/>
      <c r="H654" s="83"/>
      <c r="I654" s="83"/>
      <c r="J654" s="83"/>
      <c r="K654" s="83"/>
      <c r="L654" s="83"/>
      <c r="M654" s="83"/>
      <c r="N654" s="83"/>
      <c r="O654" s="83"/>
      <c r="P654" s="83"/>
      <c r="Q654" s="83"/>
      <c r="R654" s="83"/>
      <c r="S654" s="83"/>
      <c r="T654" s="83"/>
      <c r="U654" s="84" t="s">
        <v>1041</v>
      </c>
    </row>
    <row r="655" spans="3:21">
      <c r="C655" s="84" t="s">
        <v>1831</v>
      </c>
      <c r="D655" s="84" t="s">
        <v>1833</v>
      </c>
      <c r="E655" s="85">
        <v>43999</v>
      </c>
      <c r="F655" s="84" t="s">
        <v>1834</v>
      </c>
      <c r="G655" s="83"/>
      <c r="H655" s="83"/>
      <c r="I655" s="83"/>
      <c r="J655" s="83"/>
      <c r="K655" s="83"/>
      <c r="L655" s="83"/>
      <c r="M655" s="83"/>
      <c r="N655" s="83"/>
      <c r="O655" s="83"/>
      <c r="P655" s="83"/>
      <c r="Q655" s="83"/>
      <c r="R655" s="83"/>
      <c r="S655" s="83"/>
      <c r="T655" s="83"/>
      <c r="U655" s="84" t="s">
        <v>1041</v>
      </c>
    </row>
    <row r="656" spans="3:21">
      <c r="C656" s="84" t="s">
        <v>1835</v>
      </c>
      <c r="D656" s="84" t="s">
        <v>1428</v>
      </c>
      <c r="E656" s="83"/>
      <c r="F656" s="83"/>
      <c r="G656" s="84" t="s">
        <v>1029</v>
      </c>
      <c r="H656" s="83"/>
      <c r="I656" s="83"/>
      <c r="J656" s="83"/>
      <c r="K656" s="83"/>
      <c r="L656" s="83"/>
      <c r="M656" s="83"/>
      <c r="N656" s="83"/>
      <c r="O656" s="83"/>
      <c r="P656" s="83"/>
      <c r="Q656" s="83"/>
      <c r="R656" s="83"/>
      <c r="S656" s="83"/>
      <c r="T656" s="83"/>
      <c r="U656" s="83"/>
    </row>
    <row r="657" spans="3:21">
      <c r="C657" s="84" t="s">
        <v>1836</v>
      </c>
      <c r="D657" s="84" t="s">
        <v>1837</v>
      </c>
      <c r="E657" s="85">
        <v>44522</v>
      </c>
      <c r="F657" s="84" t="s">
        <v>1838</v>
      </c>
      <c r="G657" s="83"/>
      <c r="H657" s="83"/>
      <c r="I657" s="83"/>
      <c r="J657" s="83"/>
      <c r="K657" s="83"/>
      <c r="L657" s="83"/>
      <c r="M657" s="83"/>
      <c r="N657" s="83"/>
      <c r="O657" s="83"/>
      <c r="P657" s="83"/>
      <c r="Q657" s="83"/>
      <c r="R657" s="84" t="s">
        <v>1039</v>
      </c>
      <c r="S657" s="83"/>
      <c r="T657" s="83"/>
      <c r="U657" s="83"/>
    </row>
    <row r="658" spans="3:21">
      <c r="C658" s="84" t="s">
        <v>1836</v>
      </c>
      <c r="D658" s="84" t="s">
        <v>1839</v>
      </c>
      <c r="E658" s="85">
        <v>44434</v>
      </c>
      <c r="F658" s="84" t="s">
        <v>1510</v>
      </c>
      <c r="G658" s="83"/>
      <c r="H658" s="83"/>
      <c r="I658" s="83"/>
      <c r="J658" s="83"/>
      <c r="K658" s="83"/>
      <c r="L658" s="83"/>
      <c r="M658" s="83"/>
      <c r="N658" s="83"/>
      <c r="O658" s="83"/>
      <c r="P658" s="83"/>
      <c r="Q658" s="83"/>
      <c r="R658" s="84" t="s">
        <v>1039</v>
      </c>
      <c r="S658" s="83"/>
      <c r="T658" s="83"/>
      <c r="U658" s="83"/>
    </row>
    <row r="659" spans="3:21">
      <c r="C659" s="84" t="s">
        <v>1840</v>
      </c>
      <c r="D659" s="84" t="s">
        <v>1841</v>
      </c>
      <c r="E659" s="85">
        <v>44552</v>
      </c>
      <c r="F659" s="84" t="s">
        <v>1069</v>
      </c>
      <c r="G659" s="83"/>
      <c r="H659" s="83"/>
      <c r="I659" s="83"/>
      <c r="J659" s="83"/>
      <c r="K659" s="83"/>
      <c r="L659" s="83"/>
      <c r="M659" s="83"/>
      <c r="N659" s="83"/>
      <c r="O659" s="83"/>
      <c r="P659" s="83"/>
      <c r="Q659" s="84" t="s">
        <v>1038</v>
      </c>
      <c r="R659" s="83"/>
      <c r="S659" s="83"/>
      <c r="T659" s="83"/>
      <c r="U659" s="83"/>
    </row>
    <row r="660" spans="3:21">
      <c r="C660" s="84" t="s">
        <v>1842</v>
      </c>
      <c r="D660" s="84" t="s">
        <v>1843</v>
      </c>
      <c r="E660" s="85">
        <v>44511</v>
      </c>
      <c r="F660" s="84" t="s">
        <v>1757</v>
      </c>
      <c r="G660" s="83"/>
      <c r="H660" s="83"/>
      <c r="I660" s="83"/>
      <c r="J660" s="83"/>
      <c r="K660" s="83"/>
      <c r="L660" s="83"/>
      <c r="M660" s="83"/>
      <c r="N660" s="83"/>
      <c r="O660" s="83"/>
      <c r="P660" s="83"/>
      <c r="Q660" s="83"/>
      <c r="R660" s="83"/>
      <c r="S660" s="83"/>
      <c r="T660" s="83"/>
      <c r="U660" s="84" t="s">
        <v>1041</v>
      </c>
    </row>
    <row r="661" spans="3:21">
      <c r="C661" s="84" t="s">
        <v>1842</v>
      </c>
      <c r="D661" s="84" t="s">
        <v>1844</v>
      </c>
      <c r="E661" s="85">
        <v>44215</v>
      </c>
      <c r="F661" s="84" t="s">
        <v>1253</v>
      </c>
      <c r="G661" s="83"/>
      <c r="H661" s="83"/>
      <c r="I661" s="83"/>
      <c r="J661" s="83"/>
      <c r="K661" s="83"/>
      <c r="L661" s="83"/>
      <c r="M661" s="83"/>
      <c r="N661" s="83"/>
      <c r="O661" s="83"/>
      <c r="P661" s="83"/>
      <c r="Q661" s="83"/>
      <c r="R661" s="83"/>
      <c r="S661" s="83"/>
      <c r="T661" s="83"/>
      <c r="U661" s="84" t="s">
        <v>1041</v>
      </c>
    </row>
    <row r="662" spans="3:21">
      <c r="C662" s="84" t="s">
        <v>1842</v>
      </c>
      <c r="D662" s="84" t="s">
        <v>1844</v>
      </c>
      <c r="E662" s="85">
        <v>44215</v>
      </c>
      <c r="F662" s="84" t="s">
        <v>1253</v>
      </c>
      <c r="G662" s="83"/>
      <c r="H662" s="83"/>
      <c r="I662" s="83"/>
      <c r="J662" s="83"/>
      <c r="K662" s="83"/>
      <c r="L662" s="83"/>
      <c r="M662" s="83"/>
      <c r="N662" s="83"/>
      <c r="O662" s="83"/>
      <c r="P662" s="83"/>
      <c r="Q662" s="84" t="s">
        <v>1038</v>
      </c>
      <c r="R662" s="83"/>
      <c r="S662" s="83"/>
      <c r="T662" s="83"/>
      <c r="U662" s="83"/>
    </row>
    <row r="663" spans="3:21">
      <c r="C663" s="84" t="s">
        <v>1845</v>
      </c>
      <c r="D663" s="84" t="s">
        <v>1846</v>
      </c>
      <c r="E663" s="85">
        <v>44693</v>
      </c>
      <c r="F663" s="84" t="s">
        <v>1064</v>
      </c>
      <c r="G663" s="83"/>
      <c r="H663" s="83"/>
      <c r="I663" s="83"/>
      <c r="J663" s="83"/>
      <c r="K663" s="83"/>
      <c r="L663" s="83"/>
      <c r="M663" s="83"/>
      <c r="N663" s="83"/>
      <c r="O663" s="83"/>
      <c r="P663" s="83"/>
      <c r="Q663" s="83"/>
      <c r="R663" s="83"/>
      <c r="S663" s="83"/>
      <c r="T663" s="83"/>
      <c r="U663" s="84" t="s">
        <v>1041</v>
      </c>
    </row>
    <row r="664" spans="3:21">
      <c r="C664" s="84" t="s">
        <v>1847</v>
      </c>
      <c r="D664" s="84" t="s">
        <v>1848</v>
      </c>
      <c r="E664" s="85">
        <v>44672</v>
      </c>
      <c r="F664" s="84" t="s">
        <v>1207</v>
      </c>
      <c r="G664" s="83"/>
      <c r="H664" s="83"/>
      <c r="I664" s="83"/>
      <c r="J664" s="83"/>
      <c r="K664" s="83"/>
      <c r="L664" s="83"/>
      <c r="M664" s="83"/>
      <c r="N664" s="83"/>
      <c r="O664" s="83"/>
      <c r="P664" s="83"/>
      <c r="Q664" s="83"/>
      <c r="R664" s="83"/>
      <c r="S664" s="83"/>
      <c r="T664" s="83"/>
      <c r="U664" s="84" t="s">
        <v>1041</v>
      </c>
    </row>
    <row r="665" spans="3:21">
      <c r="C665" s="84" t="s">
        <v>1849</v>
      </c>
      <c r="D665" s="84" t="s">
        <v>1053</v>
      </c>
      <c r="E665" s="83"/>
      <c r="F665" s="83"/>
      <c r="G665" s="84" t="s">
        <v>1029</v>
      </c>
      <c r="H665" s="83"/>
      <c r="I665" s="83"/>
      <c r="J665" s="83"/>
      <c r="K665" s="83"/>
      <c r="L665" s="83"/>
      <c r="M665" s="83"/>
      <c r="N665" s="83"/>
      <c r="O665" s="83"/>
      <c r="P665" s="83"/>
      <c r="Q665" s="83"/>
      <c r="R665" s="83"/>
      <c r="S665" s="83"/>
      <c r="T665" s="83"/>
      <c r="U665" s="83"/>
    </row>
    <row r="666" spans="3:21">
      <c r="C666" s="84" t="s">
        <v>1850</v>
      </c>
      <c r="D666" s="84" t="s">
        <v>1851</v>
      </c>
      <c r="E666" s="85">
        <v>44411</v>
      </c>
      <c r="F666" s="84" t="s">
        <v>1852</v>
      </c>
      <c r="G666" s="83"/>
      <c r="H666" s="83"/>
      <c r="I666" s="83"/>
      <c r="J666" s="83"/>
      <c r="K666" s="83"/>
      <c r="L666" s="83"/>
      <c r="M666" s="83"/>
      <c r="N666" s="83"/>
      <c r="O666" s="83"/>
      <c r="P666" s="83"/>
      <c r="Q666" s="84" t="s">
        <v>1038</v>
      </c>
      <c r="R666" s="83"/>
      <c r="S666" s="83"/>
      <c r="T666" s="83"/>
      <c r="U666" s="83"/>
    </row>
    <row r="667" spans="3:21">
      <c r="C667" s="84" t="s">
        <v>1853</v>
      </c>
      <c r="D667" s="84" t="s">
        <v>1854</v>
      </c>
      <c r="E667" s="85">
        <v>42823</v>
      </c>
      <c r="F667" s="84" t="s">
        <v>1855</v>
      </c>
      <c r="G667" s="83"/>
      <c r="H667" s="83"/>
      <c r="I667" s="83"/>
      <c r="J667" s="84" t="s">
        <v>1044</v>
      </c>
      <c r="K667" s="83"/>
      <c r="L667" s="83"/>
      <c r="M667" s="83"/>
      <c r="N667" s="83"/>
      <c r="O667" s="83"/>
      <c r="P667" s="83"/>
      <c r="Q667" s="83"/>
      <c r="R667" s="83"/>
      <c r="S667" s="83"/>
      <c r="T667" s="83"/>
      <c r="U667" s="83"/>
    </row>
    <row r="668" spans="3:21">
      <c r="C668" s="84" t="s">
        <v>1856</v>
      </c>
      <c r="D668" s="84" t="s">
        <v>1857</v>
      </c>
      <c r="E668" s="85">
        <v>44394</v>
      </c>
      <c r="F668" s="84" t="s">
        <v>1069</v>
      </c>
      <c r="G668" s="83"/>
      <c r="H668" s="83"/>
      <c r="I668" s="83"/>
      <c r="J668" s="83"/>
      <c r="K668" s="83"/>
      <c r="L668" s="83"/>
      <c r="M668" s="83"/>
      <c r="N668" s="83"/>
      <c r="O668" s="83"/>
      <c r="P668" s="83"/>
      <c r="Q668" s="83"/>
      <c r="R668" s="83"/>
      <c r="S668" s="83"/>
      <c r="T668" s="83"/>
      <c r="U668" s="84" t="s">
        <v>1041</v>
      </c>
    </row>
    <row r="669" spans="3:21">
      <c r="C669" s="84" t="s">
        <v>1858</v>
      </c>
      <c r="D669" s="84" t="s">
        <v>1859</v>
      </c>
      <c r="E669" s="85">
        <v>44322</v>
      </c>
      <c r="F669" s="84" t="s">
        <v>1860</v>
      </c>
      <c r="G669" s="83"/>
      <c r="H669" s="83"/>
      <c r="I669" s="83"/>
      <c r="J669" s="83"/>
      <c r="K669" s="83"/>
      <c r="L669" s="83"/>
      <c r="M669" s="83"/>
      <c r="N669" s="83"/>
      <c r="O669" s="83"/>
      <c r="P669" s="83"/>
      <c r="Q669" s="83"/>
      <c r="R669" s="84" t="s">
        <v>1039</v>
      </c>
      <c r="S669" s="83"/>
      <c r="T669" s="83"/>
      <c r="U669" s="83"/>
    </row>
    <row r="670" spans="3:21">
      <c r="C670" s="84" t="s">
        <v>1858</v>
      </c>
      <c r="D670" s="84" t="s">
        <v>1859</v>
      </c>
      <c r="E670" s="85">
        <v>44322</v>
      </c>
      <c r="F670" s="84" t="s">
        <v>1860</v>
      </c>
      <c r="G670" s="83"/>
      <c r="H670" s="83"/>
      <c r="I670" s="83"/>
      <c r="J670" s="83"/>
      <c r="K670" s="83"/>
      <c r="L670" s="83"/>
      <c r="M670" s="83"/>
      <c r="N670" s="83"/>
      <c r="O670" s="83"/>
      <c r="P670" s="83"/>
      <c r="Q670" s="84" t="s">
        <v>1038</v>
      </c>
      <c r="R670" s="83"/>
      <c r="S670" s="83"/>
      <c r="T670" s="83"/>
      <c r="U670" s="83"/>
    </row>
    <row r="671" spans="3:21">
      <c r="C671" s="84" t="s">
        <v>1858</v>
      </c>
      <c r="D671" s="84" t="s">
        <v>1861</v>
      </c>
      <c r="E671" s="85">
        <v>44242</v>
      </c>
      <c r="F671" s="84" t="s">
        <v>1069</v>
      </c>
      <c r="G671" s="83"/>
      <c r="H671" s="83"/>
      <c r="I671" s="83"/>
      <c r="J671" s="83"/>
      <c r="K671" s="83"/>
      <c r="L671" s="83"/>
      <c r="M671" s="83"/>
      <c r="N671" s="83"/>
      <c r="O671" s="83"/>
      <c r="P671" s="83"/>
      <c r="Q671" s="84" t="s">
        <v>1038</v>
      </c>
      <c r="R671" s="83"/>
      <c r="S671" s="83"/>
      <c r="T671" s="83"/>
      <c r="U671" s="83"/>
    </row>
    <row r="672" spans="3:21">
      <c r="C672" s="84" t="s">
        <v>1862</v>
      </c>
      <c r="D672" s="84" t="s">
        <v>1863</v>
      </c>
      <c r="E672" s="85">
        <v>44096</v>
      </c>
      <c r="F672" s="84" t="s">
        <v>1101</v>
      </c>
      <c r="G672" s="83"/>
      <c r="H672" s="83"/>
      <c r="I672" s="83"/>
      <c r="J672" s="83"/>
      <c r="K672" s="83"/>
      <c r="L672" s="83"/>
      <c r="M672" s="83"/>
      <c r="N672" s="83"/>
      <c r="O672" s="83"/>
      <c r="P672" s="83"/>
      <c r="Q672" s="83"/>
      <c r="R672" s="84" t="s">
        <v>1039</v>
      </c>
      <c r="S672" s="83"/>
      <c r="T672" s="83"/>
      <c r="U672" s="83"/>
    </row>
    <row r="673" spans="3:21">
      <c r="C673" s="84" t="s">
        <v>1862</v>
      </c>
      <c r="D673" s="84" t="s">
        <v>1863</v>
      </c>
      <c r="E673" s="85">
        <v>44096</v>
      </c>
      <c r="F673" s="84" t="s">
        <v>1101</v>
      </c>
      <c r="G673" s="83"/>
      <c r="H673" s="83"/>
      <c r="I673" s="83"/>
      <c r="J673" s="83"/>
      <c r="K673" s="83"/>
      <c r="L673" s="83"/>
      <c r="M673" s="83"/>
      <c r="N673" s="83"/>
      <c r="O673" s="83"/>
      <c r="P673" s="83"/>
      <c r="Q673" s="84" t="s">
        <v>1038</v>
      </c>
      <c r="R673" s="83"/>
      <c r="S673" s="83"/>
      <c r="T673" s="83"/>
      <c r="U673" s="83"/>
    </row>
    <row r="674" spans="3:21">
      <c r="C674" s="84" t="s">
        <v>1864</v>
      </c>
      <c r="D674" s="84" t="s">
        <v>1865</v>
      </c>
      <c r="E674" s="85">
        <v>44495</v>
      </c>
      <c r="F674" s="84" t="s">
        <v>1120</v>
      </c>
      <c r="G674" s="83"/>
      <c r="H674" s="83"/>
      <c r="I674" s="83"/>
      <c r="J674" s="83"/>
      <c r="K674" s="83"/>
      <c r="L674" s="83"/>
      <c r="M674" s="83"/>
      <c r="N674" s="83"/>
      <c r="O674" s="83"/>
      <c r="P674" s="83"/>
      <c r="Q674" s="84" t="s">
        <v>1038</v>
      </c>
      <c r="R674" s="83"/>
      <c r="S674" s="83"/>
      <c r="T674" s="83"/>
      <c r="U674" s="83"/>
    </row>
    <row r="675" spans="3:21">
      <c r="C675" s="84" t="s">
        <v>1866</v>
      </c>
      <c r="D675" s="84" t="s">
        <v>1053</v>
      </c>
      <c r="E675" s="83"/>
      <c r="F675" s="83"/>
      <c r="G675" s="83"/>
      <c r="H675" s="84" t="s">
        <v>1030</v>
      </c>
      <c r="I675" s="83"/>
      <c r="J675" s="83"/>
      <c r="K675" s="83"/>
      <c r="L675" s="83"/>
      <c r="M675" s="83"/>
      <c r="N675" s="83"/>
      <c r="O675" s="83"/>
      <c r="P675" s="83"/>
      <c r="Q675" s="83"/>
      <c r="R675" s="83"/>
      <c r="S675" s="83"/>
      <c r="T675" s="83"/>
      <c r="U675" s="83"/>
    </row>
    <row r="676" spans="3:21">
      <c r="C676" s="84" t="s">
        <v>1866</v>
      </c>
      <c r="D676" s="84" t="s">
        <v>1867</v>
      </c>
      <c r="E676" s="85">
        <v>44720</v>
      </c>
      <c r="F676" s="84" t="s">
        <v>1104</v>
      </c>
      <c r="G676" s="83"/>
      <c r="H676" s="83"/>
      <c r="I676" s="83"/>
      <c r="J676" s="83"/>
      <c r="K676" s="83"/>
      <c r="L676" s="83"/>
      <c r="M676" s="83"/>
      <c r="N676" s="83"/>
      <c r="O676" s="83"/>
      <c r="P676" s="83"/>
      <c r="Q676" s="84" t="s">
        <v>1038</v>
      </c>
      <c r="R676" s="83"/>
      <c r="S676" s="83"/>
      <c r="T676" s="83"/>
      <c r="U676" s="83"/>
    </row>
    <row r="677" spans="3:21">
      <c r="C677" s="84" t="s">
        <v>1866</v>
      </c>
      <c r="D677" s="84" t="s">
        <v>1868</v>
      </c>
      <c r="E677" s="85">
        <v>44391</v>
      </c>
      <c r="F677" s="84" t="s">
        <v>1069</v>
      </c>
      <c r="G677" s="83"/>
      <c r="H677" s="83"/>
      <c r="I677" s="83"/>
      <c r="J677" s="83"/>
      <c r="K677" s="83"/>
      <c r="L677" s="83"/>
      <c r="M677" s="83"/>
      <c r="N677" s="83"/>
      <c r="O677" s="83"/>
      <c r="P677" s="83"/>
      <c r="Q677" s="84" t="s">
        <v>1038</v>
      </c>
      <c r="R677" s="83"/>
      <c r="S677" s="83"/>
      <c r="T677" s="83"/>
      <c r="U677" s="83"/>
    </row>
    <row r="678" spans="3:21">
      <c r="C678" s="84" t="s">
        <v>1869</v>
      </c>
      <c r="D678" s="84" t="s">
        <v>1870</v>
      </c>
      <c r="E678" s="85">
        <v>44657</v>
      </c>
      <c r="F678" s="84" t="s">
        <v>1667</v>
      </c>
      <c r="G678" s="83"/>
      <c r="H678" s="83"/>
      <c r="I678" s="83"/>
      <c r="J678" s="83"/>
      <c r="K678" s="83"/>
      <c r="L678" s="83"/>
      <c r="M678" s="83"/>
      <c r="N678" s="83"/>
      <c r="O678" s="83"/>
      <c r="P678" s="84" t="s">
        <v>1037</v>
      </c>
      <c r="Q678" s="83"/>
      <c r="R678" s="84" t="s">
        <v>1039</v>
      </c>
      <c r="S678" s="83"/>
      <c r="T678" s="83"/>
      <c r="U678" s="83"/>
    </row>
    <row r="679" spans="3:21">
      <c r="C679" s="84" t="s">
        <v>1869</v>
      </c>
      <c r="D679" s="84" t="s">
        <v>1871</v>
      </c>
      <c r="E679" s="85">
        <v>44474</v>
      </c>
      <c r="F679" s="84" t="s">
        <v>1872</v>
      </c>
      <c r="G679" s="83"/>
      <c r="H679" s="83"/>
      <c r="I679" s="83"/>
      <c r="J679" s="83"/>
      <c r="K679" s="83"/>
      <c r="L679" s="83"/>
      <c r="M679" s="83"/>
      <c r="N679" s="83"/>
      <c r="O679" s="83"/>
      <c r="P679" s="84" t="s">
        <v>1037</v>
      </c>
      <c r="Q679" s="83"/>
      <c r="R679" s="84" t="s">
        <v>1039</v>
      </c>
      <c r="S679" s="83"/>
      <c r="T679" s="83"/>
      <c r="U679" s="83"/>
    </row>
    <row r="680" spans="3:21">
      <c r="C680" s="84" t="s">
        <v>1873</v>
      </c>
      <c r="D680" s="84" t="s">
        <v>1874</v>
      </c>
      <c r="E680" s="85">
        <v>44096</v>
      </c>
      <c r="F680" s="84" t="s">
        <v>1101</v>
      </c>
      <c r="G680" s="83"/>
      <c r="H680" s="83"/>
      <c r="I680" s="83"/>
      <c r="J680" s="83"/>
      <c r="K680" s="83"/>
      <c r="L680" s="83"/>
      <c r="M680" s="83"/>
      <c r="N680" s="83"/>
      <c r="O680" s="83"/>
      <c r="P680" s="83"/>
      <c r="Q680" s="83"/>
      <c r="R680" s="84" t="s">
        <v>1039</v>
      </c>
      <c r="S680" s="83"/>
      <c r="T680" s="83"/>
      <c r="U680" s="83"/>
    </row>
    <row r="681" spans="3:21">
      <c r="C681" s="84" t="s">
        <v>1873</v>
      </c>
      <c r="D681" s="84" t="s">
        <v>1874</v>
      </c>
      <c r="E681" s="85">
        <v>44096</v>
      </c>
      <c r="F681" s="84" t="s">
        <v>1101</v>
      </c>
      <c r="G681" s="83"/>
      <c r="H681" s="83"/>
      <c r="I681" s="83"/>
      <c r="J681" s="83"/>
      <c r="K681" s="83"/>
      <c r="L681" s="83"/>
      <c r="M681" s="83"/>
      <c r="N681" s="83"/>
      <c r="O681" s="83"/>
      <c r="P681" s="83"/>
      <c r="Q681" s="84" t="s">
        <v>1038</v>
      </c>
      <c r="R681" s="83"/>
      <c r="S681" s="83"/>
      <c r="T681" s="83"/>
      <c r="U681" s="83"/>
    </row>
    <row r="682" spans="3:21">
      <c r="C682" s="84" t="s">
        <v>1873</v>
      </c>
      <c r="D682" s="84" t="s">
        <v>1874</v>
      </c>
      <c r="E682" s="85">
        <v>43656</v>
      </c>
      <c r="F682" s="84" t="s">
        <v>1269</v>
      </c>
      <c r="G682" s="83"/>
      <c r="H682" s="83"/>
      <c r="I682" s="83"/>
      <c r="J682" s="83"/>
      <c r="K682" s="83"/>
      <c r="L682" s="83"/>
      <c r="M682" s="83"/>
      <c r="N682" s="83"/>
      <c r="O682" s="83"/>
      <c r="P682" s="83"/>
      <c r="Q682" s="84" t="s">
        <v>1038</v>
      </c>
      <c r="R682" s="83"/>
      <c r="S682" s="83"/>
      <c r="T682" s="83"/>
      <c r="U682" s="83"/>
    </row>
    <row r="683" spans="3:21">
      <c r="C683" s="84" t="s">
        <v>628</v>
      </c>
      <c r="D683" s="84" t="s">
        <v>1053</v>
      </c>
      <c r="E683" s="83"/>
      <c r="F683" s="83"/>
      <c r="G683" s="84" t="s">
        <v>1029</v>
      </c>
      <c r="H683" s="83"/>
      <c r="I683" s="83"/>
      <c r="J683" s="83"/>
      <c r="K683" s="83"/>
      <c r="L683" s="83"/>
      <c r="M683" s="83"/>
      <c r="N683" s="83"/>
      <c r="O683" s="83"/>
      <c r="P683" s="83"/>
      <c r="Q683" s="83"/>
      <c r="R683" s="83"/>
      <c r="S683" s="83"/>
      <c r="T683" s="83"/>
      <c r="U683" s="83"/>
    </row>
    <row r="684" spans="3:21">
      <c r="C684" s="84" t="s">
        <v>628</v>
      </c>
      <c r="D684" s="84" t="s">
        <v>1875</v>
      </c>
      <c r="E684" s="85">
        <v>44356</v>
      </c>
      <c r="F684" s="84" t="s">
        <v>1876</v>
      </c>
      <c r="G684" s="84" t="s">
        <v>1029</v>
      </c>
      <c r="H684" s="83"/>
      <c r="I684" s="83"/>
      <c r="J684" s="83"/>
      <c r="K684" s="83"/>
      <c r="L684" s="83"/>
      <c r="M684" s="83"/>
      <c r="N684" s="83"/>
      <c r="O684" s="83"/>
      <c r="P684" s="83"/>
      <c r="Q684" s="83"/>
      <c r="R684" s="83"/>
      <c r="S684" s="83"/>
      <c r="T684" s="83"/>
      <c r="U684" s="84" t="s">
        <v>1041</v>
      </c>
    </row>
    <row r="685" spans="3:21">
      <c r="C685" s="84" t="s">
        <v>1877</v>
      </c>
      <c r="D685" s="84" t="s">
        <v>1878</v>
      </c>
      <c r="E685" s="85">
        <v>44470</v>
      </c>
      <c r="F685" s="84" t="s">
        <v>1258</v>
      </c>
      <c r="G685" s="83"/>
      <c r="H685" s="83"/>
      <c r="I685" s="83"/>
      <c r="J685" s="83"/>
      <c r="K685" s="83"/>
      <c r="L685" s="83"/>
      <c r="M685" s="83"/>
      <c r="N685" s="83"/>
      <c r="O685" s="83"/>
      <c r="P685" s="83"/>
      <c r="Q685" s="83"/>
      <c r="R685" s="83"/>
      <c r="S685" s="83"/>
      <c r="T685" s="83"/>
      <c r="U685" s="84" t="s">
        <v>1041</v>
      </c>
    </row>
    <row r="686" spans="3:21">
      <c r="C686" s="84" t="s">
        <v>1879</v>
      </c>
      <c r="D686" s="84" t="s">
        <v>1018</v>
      </c>
      <c r="E686" s="83"/>
      <c r="F686" s="83"/>
      <c r="G686" s="84" t="s">
        <v>1029</v>
      </c>
      <c r="H686" s="83"/>
      <c r="I686" s="83"/>
      <c r="J686" s="83"/>
      <c r="K686" s="83"/>
      <c r="L686" s="83"/>
      <c r="M686" s="83"/>
      <c r="N686" s="83"/>
      <c r="O686" s="83"/>
      <c r="P686" s="83"/>
      <c r="Q686" s="83"/>
      <c r="R686" s="83"/>
      <c r="S686" s="83"/>
      <c r="T686" s="83"/>
      <c r="U686" s="83"/>
    </row>
    <row r="687" spans="3:21">
      <c r="C687" s="84" t="s">
        <v>1880</v>
      </c>
      <c r="D687" s="84" t="s">
        <v>1881</v>
      </c>
      <c r="E687" s="85">
        <v>44489</v>
      </c>
      <c r="F687" s="84" t="s">
        <v>1882</v>
      </c>
      <c r="G687" s="83"/>
      <c r="H687" s="83"/>
      <c r="I687" s="83"/>
      <c r="J687" s="83"/>
      <c r="K687" s="83"/>
      <c r="L687" s="83"/>
      <c r="M687" s="83"/>
      <c r="N687" s="83"/>
      <c r="O687" s="83"/>
      <c r="P687" s="83"/>
      <c r="Q687" s="83"/>
      <c r="R687" s="83"/>
      <c r="S687" s="83"/>
      <c r="T687" s="83"/>
      <c r="U687" s="84" t="s">
        <v>1041</v>
      </c>
    </row>
    <row r="688" spans="3:21">
      <c r="C688" s="84" t="s">
        <v>1883</v>
      </c>
      <c r="D688" s="84" t="s">
        <v>1018</v>
      </c>
      <c r="E688" s="83"/>
      <c r="F688" s="83"/>
      <c r="G688" s="83"/>
      <c r="H688" s="83"/>
      <c r="I688" s="83"/>
      <c r="J688" s="83"/>
      <c r="K688" s="83"/>
      <c r="L688" s="83"/>
      <c r="M688" s="83"/>
      <c r="N688" s="83"/>
      <c r="O688" s="83"/>
      <c r="P688" s="83"/>
      <c r="Q688" s="83"/>
      <c r="R688" s="83"/>
      <c r="S688" s="84" t="s">
        <v>1040</v>
      </c>
      <c r="T688" s="83"/>
      <c r="U688" s="83"/>
    </row>
    <row r="689" spans="3:21">
      <c r="C689" s="84" t="s">
        <v>1884</v>
      </c>
      <c r="D689" s="84" t="s">
        <v>1885</v>
      </c>
      <c r="E689" s="85">
        <v>44627</v>
      </c>
      <c r="F689" s="84" t="s">
        <v>1064</v>
      </c>
      <c r="G689" s="83"/>
      <c r="H689" s="83"/>
      <c r="I689" s="83"/>
      <c r="J689" s="84" t="s">
        <v>1044</v>
      </c>
      <c r="K689" s="83"/>
      <c r="L689" s="83"/>
      <c r="M689" s="83"/>
      <c r="N689" s="83"/>
      <c r="O689" s="83"/>
      <c r="P689" s="83"/>
      <c r="Q689" s="83"/>
      <c r="R689" s="83"/>
      <c r="S689" s="83"/>
      <c r="T689" s="83"/>
      <c r="U689" s="84" t="s">
        <v>1041</v>
      </c>
    </row>
    <row r="690" spans="3:21">
      <c r="C690" s="84" t="s">
        <v>1886</v>
      </c>
      <c r="D690" s="84" t="s">
        <v>1887</v>
      </c>
      <c r="E690" s="85">
        <v>43348</v>
      </c>
      <c r="F690" s="84" t="s">
        <v>1046</v>
      </c>
      <c r="G690" s="83"/>
      <c r="H690" s="83"/>
      <c r="I690" s="83"/>
      <c r="J690" s="83"/>
      <c r="K690" s="83"/>
      <c r="L690" s="83"/>
      <c r="M690" s="83"/>
      <c r="N690" s="83"/>
      <c r="O690" s="83"/>
      <c r="P690" s="83"/>
      <c r="Q690" s="83"/>
      <c r="R690" s="84" t="s">
        <v>1039</v>
      </c>
      <c r="S690" s="83"/>
      <c r="T690" s="83"/>
      <c r="U690" s="84" t="s">
        <v>1041</v>
      </c>
    </row>
    <row r="691" spans="3:21">
      <c r="C691" s="84" t="s">
        <v>1888</v>
      </c>
      <c r="D691" s="84" t="s">
        <v>1889</v>
      </c>
      <c r="E691" s="85">
        <v>43563</v>
      </c>
      <c r="F691" s="84" t="s">
        <v>1269</v>
      </c>
      <c r="G691" s="83"/>
      <c r="H691" s="83"/>
      <c r="I691" s="83"/>
      <c r="J691" s="84" t="s">
        <v>1044</v>
      </c>
      <c r="K691" s="83"/>
      <c r="L691" s="83"/>
      <c r="M691" s="83"/>
      <c r="N691" s="83"/>
      <c r="O691" s="83"/>
      <c r="P691" s="83"/>
      <c r="Q691" s="83"/>
      <c r="R691" s="83"/>
      <c r="S691" s="83"/>
      <c r="T691" s="83"/>
      <c r="U691" s="83"/>
    </row>
    <row r="692" spans="3:21">
      <c r="C692" s="84" t="s">
        <v>1890</v>
      </c>
      <c r="D692" s="84" t="s">
        <v>1891</v>
      </c>
      <c r="E692" s="85">
        <v>44509</v>
      </c>
      <c r="F692" s="84" t="s">
        <v>1120</v>
      </c>
      <c r="G692" s="83"/>
      <c r="H692" s="83"/>
      <c r="I692" s="83"/>
      <c r="J692" s="83"/>
      <c r="K692" s="83"/>
      <c r="L692" s="83"/>
      <c r="M692" s="83"/>
      <c r="N692" s="83"/>
      <c r="O692" s="83"/>
      <c r="P692" s="83"/>
      <c r="Q692" s="83"/>
      <c r="R692" s="83"/>
      <c r="S692" s="83"/>
      <c r="T692" s="83"/>
      <c r="U692" s="84" t="s">
        <v>1041</v>
      </c>
    </row>
    <row r="693" spans="3:21">
      <c r="C693" s="84" t="s">
        <v>1892</v>
      </c>
      <c r="D693" s="84" t="s">
        <v>1893</v>
      </c>
      <c r="E693" s="85">
        <v>44612</v>
      </c>
      <c r="F693" s="84" t="s">
        <v>1342</v>
      </c>
      <c r="G693" s="83"/>
      <c r="H693" s="83"/>
      <c r="I693" s="83"/>
      <c r="J693" s="83"/>
      <c r="K693" s="83"/>
      <c r="L693" s="83"/>
      <c r="M693" s="83"/>
      <c r="N693" s="83"/>
      <c r="O693" s="83"/>
      <c r="P693" s="83"/>
      <c r="Q693" s="84" t="s">
        <v>1038</v>
      </c>
      <c r="R693" s="83"/>
      <c r="S693" s="83"/>
      <c r="T693" s="83"/>
      <c r="U693" s="83"/>
    </row>
    <row r="694" spans="3:21">
      <c r="C694" s="84" t="s">
        <v>1894</v>
      </c>
      <c r="D694" s="84" t="s">
        <v>1425</v>
      </c>
      <c r="E694" s="83"/>
      <c r="F694" s="83"/>
      <c r="G694" s="84" t="s">
        <v>1029</v>
      </c>
      <c r="H694" s="83"/>
      <c r="I694" s="83"/>
      <c r="J694" s="83"/>
      <c r="K694" s="83"/>
      <c r="L694" s="83"/>
      <c r="M694" s="83"/>
      <c r="N694" s="83"/>
      <c r="O694" s="83"/>
      <c r="P694" s="83"/>
      <c r="Q694" s="83"/>
      <c r="R694" s="83"/>
      <c r="S694" s="83"/>
      <c r="T694" s="83"/>
      <c r="U694" s="83"/>
    </row>
    <row r="695" spans="3:21">
      <c r="C695" s="84" t="s">
        <v>1895</v>
      </c>
      <c r="D695" s="84" t="s">
        <v>1896</v>
      </c>
      <c r="E695" s="85">
        <v>44133</v>
      </c>
      <c r="F695" s="84" t="s">
        <v>1329</v>
      </c>
      <c r="G695" s="83"/>
      <c r="H695" s="83"/>
      <c r="I695" s="83"/>
      <c r="J695" s="83"/>
      <c r="K695" s="83"/>
      <c r="L695" s="83"/>
      <c r="M695" s="83"/>
      <c r="N695" s="83"/>
      <c r="O695" s="83"/>
      <c r="P695" s="83"/>
      <c r="Q695" s="84" t="s">
        <v>1038</v>
      </c>
      <c r="R695" s="83"/>
      <c r="S695" s="83"/>
      <c r="T695" s="83"/>
      <c r="U695" s="83"/>
    </row>
    <row r="696" spans="3:21">
      <c r="C696" s="84" t="s">
        <v>1897</v>
      </c>
      <c r="D696" s="84" t="s">
        <v>1898</v>
      </c>
      <c r="E696" s="85">
        <v>44476</v>
      </c>
      <c r="F696" s="84" t="s">
        <v>1111</v>
      </c>
      <c r="G696" s="83"/>
      <c r="H696" s="83"/>
      <c r="I696" s="83"/>
      <c r="J696" s="84" t="s">
        <v>1044</v>
      </c>
      <c r="K696" s="83"/>
      <c r="L696" s="83"/>
      <c r="M696" s="83"/>
      <c r="N696" s="83"/>
      <c r="O696" s="83"/>
      <c r="P696" s="83"/>
      <c r="Q696" s="83"/>
      <c r="R696" s="83"/>
      <c r="S696" s="83"/>
      <c r="T696" s="83"/>
      <c r="U696" s="83"/>
    </row>
    <row r="697" spans="3:21">
      <c r="C697" s="84" t="s">
        <v>1899</v>
      </c>
      <c r="D697" s="84" t="s">
        <v>1900</v>
      </c>
      <c r="E697" s="85">
        <v>43496</v>
      </c>
      <c r="F697" s="84" t="s">
        <v>1187</v>
      </c>
      <c r="G697" s="83"/>
      <c r="H697" s="83"/>
      <c r="I697" s="83"/>
      <c r="J697" s="84" t="s">
        <v>1044</v>
      </c>
      <c r="K697" s="83"/>
      <c r="L697" s="83"/>
      <c r="M697" s="83"/>
      <c r="N697" s="83"/>
      <c r="O697" s="83"/>
      <c r="P697" s="83"/>
      <c r="Q697" s="83"/>
      <c r="R697" s="83"/>
      <c r="S697" s="83"/>
      <c r="T697" s="83"/>
      <c r="U697" s="83"/>
    </row>
    <row r="698" spans="3:21">
      <c r="C698" s="84" t="s">
        <v>1901</v>
      </c>
      <c r="D698" s="84" t="s">
        <v>1902</v>
      </c>
      <c r="E698" s="85">
        <v>43889</v>
      </c>
      <c r="F698" s="84" t="s">
        <v>1069</v>
      </c>
      <c r="G698" s="83"/>
      <c r="H698" s="83"/>
      <c r="I698" s="83"/>
      <c r="J698" s="83"/>
      <c r="K698" s="83"/>
      <c r="L698" s="83"/>
      <c r="M698" s="83"/>
      <c r="N698" s="83"/>
      <c r="O698" s="83"/>
      <c r="P698" s="83"/>
      <c r="Q698" s="83"/>
      <c r="R698" s="83"/>
      <c r="S698" s="83"/>
      <c r="T698" s="83"/>
      <c r="U698" s="84" t="s">
        <v>1041</v>
      </c>
    </row>
    <row r="699" spans="3:21">
      <c r="C699" s="84" t="s">
        <v>1901</v>
      </c>
      <c r="D699" s="84" t="s">
        <v>1903</v>
      </c>
      <c r="E699" s="85">
        <v>43708</v>
      </c>
      <c r="F699" s="84" t="s">
        <v>1069</v>
      </c>
      <c r="G699" s="83"/>
      <c r="H699" s="83"/>
      <c r="I699" s="83"/>
      <c r="J699" s="83"/>
      <c r="K699" s="83"/>
      <c r="L699" s="83"/>
      <c r="M699" s="83"/>
      <c r="N699" s="83"/>
      <c r="O699" s="83"/>
      <c r="P699" s="83"/>
      <c r="Q699" s="83"/>
      <c r="R699" s="83"/>
      <c r="S699" s="83"/>
      <c r="T699" s="83"/>
      <c r="U699" s="84" t="s">
        <v>1041</v>
      </c>
    </row>
    <row r="700" spans="3:21">
      <c r="C700" s="84" t="s">
        <v>1904</v>
      </c>
      <c r="D700" s="84" t="s">
        <v>1905</v>
      </c>
      <c r="E700" s="85">
        <v>43131</v>
      </c>
      <c r="F700" s="84" t="s">
        <v>1110</v>
      </c>
      <c r="G700" s="83"/>
      <c r="H700" s="83"/>
      <c r="I700" s="83"/>
      <c r="J700" s="84" t="s">
        <v>1044</v>
      </c>
      <c r="K700" s="83"/>
      <c r="L700" s="83"/>
      <c r="M700" s="83"/>
      <c r="N700" s="83"/>
      <c r="O700" s="83"/>
      <c r="P700" s="83"/>
      <c r="Q700" s="83"/>
      <c r="R700" s="83"/>
      <c r="S700" s="83"/>
      <c r="T700" s="83"/>
      <c r="U700" s="84" t="s">
        <v>1041</v>
      </c>
    </row>
    <row r="701" spans="3:21">
      <c r="C701" s="84" t="s">
        <v>1904</v>
      </c>
      <c r="D701" s="84" t="s">
        <v>1906</v>
      </c>
      <c r="E701" s="85">
        <v>44279</v>
      </c>
      <c r="F701" s="84" t="s">
        <v>1907</v>
      </c>
      <c r="G701" s="83"/>
      <c r="H701" s="83"/>
      <c r="I701" s="83"/>
      <c r="J701" s="84" t="s">
        <v>1044</v>
      </c>
      <c r="K701" s="83"/>
      <c r="L701" s="83"/>
      <c r="M701" s="83"/>
      <c r="N701" s="83"/>
      <c r="O701" s="83"/>
      <c r="P701" s="83"/>
      <c r="Q701" s="83"/>
      <c r="R701" s="84" t="s">
        <v>1039</v>
      </c>
      <c r="S701" s="83"/>
      <c r="T701" s="83"/>
      <c r="U701" s="83"/>
    </row>
    <row r="702" spans="3:21">
      <c r="C702" s="84" t="s">
        <v>1904</v>
      </c>
      <c r="D702" s="84" t="s">
        <v>1908</v>
      </c>
      <c r="E702" s="85">
        <v>43401</v>
      </c>
      <c r="F702" s="84" t="s">
        <v>1207</v>
      </c>
      <c r="G702" s="83"/>
      <c r="H702" s="83"/>
      <c r="I702" s="83"/>
      <c r="J702" s="84" t="s">
        <v>1044</v>
      </c>
      <c r="K702" s="83"/>
      <c r="L702" s="83"/>
      <c r="M702" s="83"/>
      <c r="N702" s="83"/>
      <c r="O702" s="83"/>
      <c r="P702" s="83"/>
      <c r="Q702" s="83"/>
      <c r="R702" s="84" t="s">
        <v>1039</v>
      </c>
      <c r="S702" s="83"/>
      <c r="T702" s="83"/>
      <c r="U702" s="83"/>
    </row>
    <row r="703" spans="3:21">
      <c r="C703" s="84" t="s">
        <v>1909</v>
      </c>
      <c r="D703" s="84" t="s">
        <v>1910</v>
      </c>
      <c r="E703" s="85">
        <v>43034</v>
      </c>
      <c r="F703" s="84" t="s">
        <v>1072</v>
      </c>
      <c r="G703" s="83"/>
      <c r="H703" s="83"/>
      <c r="I703" s="83"/>
      <c r="J703" s="84" t="s">
        <v>1044</v>
      </c>
      <c r="K703" s="83"/>
      <c r="L703" s="83"/>
      <c r="M703" s="83"/>
      <c r="N703" s="83"/>
      <c r="O703" s="83"/>
      <c r="P703" s="83"/>
      <c r="Q703" s="83"/>
      <c r="R703" s="83"/>
      <c r="S703" s="83"/>
      <c r="T703" s="83"/>
      <c r="U703" s="83"/>
    </row>
    <row r="704" spans="3:21">
      <c r="C704" s="84" t="s">
        <v>1911</v>
      </c>
      <c r="D704" s="84" t="s">
        <v>1912</v>
      </c>
      <c r="E704" s="85">
        <v>44735</v>
      </c>
      <c r="F704" s="84" t="s">
        <v>1069</v>
      </c>
      <c r="G704" s="83"/>
      <c r="H704" s="83"/>
      <c r="I704" s="83"/>
      <c r="J704" s="84" t="s">
        <v>1044</v>
      </c>
      <c r="K704" s="83"/>
      <c r="L704" s="83"/>
      <c r="M704" s="83"/>
      <c r="N704" s="83"/>
      <c r="O704" s="83"/>
      <c r="P704" s="83"/>
      <c r="Q704" s="83"/>
      <c r="R704" s="83"/>
      <c r="S704" s="83"/>
      <c r="T704" s="83"/>
      <c r="U704" s="83"/>
    </row>
    <row r="705" spans="3:21">
      <c r="C705" s="84" t="s">
        <v>1913</v>
      </c>
      <c r="D705" s="84" t="s">
        <v>1914</v>
      </c>
      <c r="E705" s="85">
        <v>44531</v>
      </c>
      <c r="F705" s="84" t="s">
        <v>1104</v>
      </c>
      <c r="G705" s="83"/>
      <c r="H705" s="83"/>
      <c r="I705" s="83"/>
      <c r="J705" s="83"/>
      <c r="K705" s="83"/>
      <c r="L705" s="83"/>
      <c r="M705" s="83"/>
      <c r="N705" s="83"/>
      <c r="O705" s="83"/>
      <c r="P705" s="83"/>
      <c r="Q705" s="83"/>
      <c r="R705" s="83"/>
      <c r="S705" s="83"/>
      <c r="T705" s="83"/>
      <c r="U705" s="84" t="s">
        <v>1041</v>
      </c>
    </row>
    <row r="706" spans="3:21">
      <c r="C706" s="84" t="s">
        <v>1915</v>
      </c>
      <c r="D706" s="84" t="s">
        <v>1916</v>
      </c>
      <c r="E706" s="85">
        <v>44621</v>
      </c>
      <c r="F706" s="84" t="s">
        <v>1917</v>
      </c>
      <c r="G706" s="83"/>
      <c r="H706" s="83"/>
      <c r="I706" s="83"/>
      <c r="J706" s="84" t="s">
        <v>1044</v>
      </c>
      <c r="K706" s="83"/>
      <c r="L706" s="83"/>
      <c r="M706" s="83"/>
      <c r="N706" s="83"/>
      <c r="O706" s="83"/>
      <c r="P706" s="83"/>
      <c r="Q706" s="83"/>
      <c r="R706" s="83"/>
      <c r="S706" s="83"/>
      <c r="T706" s="83"/>
      <c r="U706" s="83"/>
    </row>
    <row r="707" spans="3:21">
      <c r="C707" s="84" t="s">
        <v>1918</v>
      </c>
      <c r="D707" s="84" t="s">
        <v>1919</v>
      </c>
      <c r="E707" s="85">
        <v>44603</v>
      </c>
      <c r="F707" s="84" t="s">
        <v>1101</v>
      </c>
      <c r="G707" s="83"/>
      <c r="H707" s="83"/>
      <c r="I707" s="83"/>
      <c r="J707" s="84" t="s">
        <v>1044</v>
      </c>
      <c r="K707" s="83"/>
      <c r="L707" s="83"/>
      <c r="M707" s="83"/>
      <c r="N707" s="83"/>
      <c r="O707" s="83"/>
      <c r="P707" s="83"/>
      <c r="Q707" s="83"/>
      <c r="R707" s="83"/>
      <c r="S707" s="83"/>
      <c r="T707" s="83"/>
      <c r="U707" s="83"/>
    </row>
    <row r="708" spans="3:21">
      <c r="C708" s="84" t="s">
        <v>1920</v>
      </c>
      <c r="D708" s="84" t="s">
        <v>1921</v>
      </c>
      <c r="E708" s="85">
        <v>44629</v>
      </c>
      <c r="F708" s="84" t="s">
        <v>1111</v>
      </c>
      <c r="G708" s="83"/>
      <c r="H708" s="83"/>
      <c r="I708" s="83"/>
      <c r="J708" s="84" t="s">
        <v>1044</v>
      </c>
      <c r="K708" s="83"/>
      <c r="L708" s="83"/>
      <c r="M708" s="83"/>
      <c r="N708" s="83"/>
      <c r="O708" s="83"/>
      <c r="P708" s="83"/>
      <c r="Q708" s="83"/>
      <c r="R708" s="83"/>
      <c r="S708" s="83"/>
      <c r="T708" s="83"/>
      <c r="U708" s="83"/>
    </row>
    <row r="709" spans="3:21">
      <c r="C709" s="84" t="s">
        <v>1922</v>
      </c>
      <c r="D709" s="84" t="s">
        <v>1923</v>
      </c>
      <c r="E709" s="85">
        <v>44363</v>
      </c>
      <c r="F709" s="84" t="s">
        <v>1924</v>
      </c>
      <c r="G709" s="83"/>
      <c r="H709" s="83"/>
      <c r="I709" s="83"/>
      <c r="J709" s="84" t="s">
        <v>1044</v>
      </c>
      <c r="K709" s="83"/>
      <c r="L709" s="83"/>
      <c r="M709" s="83"/>
      <c r="N709" s="83"/>
      <c r="O709" s="83"/>
      <c r="P709" s="83"/>
      <c r="Q709" s="83"/>
      <c r="R709" s="83"/>
      <c r="S709" s="83"/>
      <c r="T709" s="83"/>
      <c r="U709" s="83"/>
    </row>
    <row r="710" spans="3:21">
      <c r="C710" s="84" t="s">
        <v>1922</v>
      </c>
      <c r="D710" s="84" t="s">
        <v>1923</v>
      </c>
      <c r="E710" s="85">
        <v>44363</v>
      </c>
      <c r="F710" s="84" t="s">
        <v>1924</v>
      </c>
      <c r="G710" s="83"/>
      <c r="H710" s="83"/>
      <c r="I710" s="83"/>
      <c r="J710" s="83"/>
      <c r="K710" s="83"/>
      <c r="L710" s="83"/>
      <c r="M710" s="83"/>
      <c r="N710" s="83"/>
      <c r="O710" s="83"/>
      <c r="P710" s="83"/>
      <c r="Q710" s="83"/>
      <c r="R710" s="83"/>
      <c r="S710" s="83"/>
      <c r="T710" s="83"/>
      <c r="U710" s="84" t="s">
        <v>1041</v>
      </c>
    </row>
    <row r="711" spans="3:21">
      <c r="C711" s="84" t="s">
        <v>1922</v>
      </c>
      <c r="D711" s="84" t="s">
        <v>1925</v>
      </c>
      <c r="E711" s="85">
        <v>44197</v>
      </c>
      <c r="F711" s="84" t="s">
        <v>1061</v>
      </c>
      <c r="G711" s="83"/>
      <c r="H711" s="83"/>
      <c r="I711" s="83"/>
      <c r="J711" s="83"/>
      <c r="K711" s="83"/>
      <c r="L711" s="83"/>
      <c r="M711" s="83"/>
      <c r="N711" s="83"/>
      <c r="O711" s="83"/>
      <c r="P711" s="83"/>
      <c r="Q711" s="84" t="s">
        <v>1038</v>
      </c>
      <c r="R711" s="83"/>
      <c r="S711" s="83"/>
      <c r="T711" s="83"/>
      <c r="U711" s="83"/>
    </row>
    <row r="712" spans="3:21">
      <c r="C712" s="84" t="s">
        <v>1926</v>
      </c>
      <c r="D712" s="84" t="s">
        <v>1927</v>
      </c>
      <c r="E712" s="85">
        <v>43395</v>
      </c>
      <c r="F712" s="84" t="s">
        <v>1142</v>
      </c>
      <c r="G712" s="83"/>
      <c r="H712" s="83"/>
      <c r="I712" s="83"/>
      <c r="J712" s="84" t="s">
        <v>1044</v>
      </c>
      <c r="K712" s="83"/>
      <c r="L712" s="83"/>
      <c r="M712" s="83"/>
      <c r="N712" s="83"/>
      <c r="O712" s="83"/>
      <c r="P712" s="83"/>
      <c r="Q712" s="83"/>
      <c r="R712" s="83"/>
      <c r="S712" s="83"/>
      <c r="T712" s="83"/>
      <c r="U712" s="83"/>
    </row>
    <row r="713" spans="3:21">
      <c r="C713" s="84" t="s">
        <v>740</v>
      </c>
      <c r="D713" s="84" t="s">
        <v>1928</v>
      </c>
      <c r="E713" s="85">
        <v>44180</v>
      </c>
      <c r="F713" s="84" t="s">
        <v>1049</v>
      </c>
      <c r="G713" s="83"/>
      <c r="H713" s="83"/>
      <c r="I713" s="83"/>
      <c r="J713" s="83"/>
      <c r="K713" s="83"/>
      <c r="L713" s="83"/>
      <c r="M713" s="83"/>
      <c r="N713" s="83"/>
      <c r="O713" s="83"/>
      <c r="P713" s="83"/>
      <c r="Q713" s="83"/>
      <c r="R713" s="84" t="s">
        <v>1039</v>
      </c>
      <c r="S713" s="83"/>
      <c r="T713" s="83"/>
      <c r="U713" s="83"/>
    </row>
    <row r="714" spans="3:21">
      <c r="C714" s="84" t="s">
        <v>1929</v>
      </c>
      <c r="D714" s="84" t="s">
        <v>1930</v>
      </c>
      <c r="E714" s="85">
        <v>44448</v>
      </c>
      <c r="F714" s="84" t="s">
        <v>1064</v>
      </c>
      <c r="G714" s="83"/>
      <c r="H714" s="83"/>
      <c r="I714" s="83"/>
      <c r="J714" s="83"/>
      <c r="K714" s="83"/>
      <c r="L714" s="83"/>
      <c r="M714" s="83"/>
      <c r="N714" s="83"/>
      <c r="O714" s="83"/>
      <c r="P714" s="83"/>
      <c r="Q714" s="84" t="s">
        <v>1038</v>
      </c>
      <c r="R714" s="83"/>
      <c r="S714" s="83"/>
      <c r="T714" s="83"/>
      <c r="U714" s="83"/>
    </row>
    <row r="715" spans="3:21">
      <c r="C715" s="84" t="s">
        <v>1931</v>
      </c>
      <c r="D715" s="84" t="s">
        <v>1932</v>
      </c>
      <c r="E715" s="85">
        <v>44363</v>
      </c>
      <c r="F715" s="84" t="s">
        <v>1061</v>
      </c>
      <c r="G715" s="83"/>
      <c r="H715" s="83"/>
      <c r="I715" s="83"/>
      <c r="J715" s="83"/>
      <c r="K715" s="83"/>
      <c r="L715" s="83"/>
      <c r="M715" s="83"/>
      <c r="N715" s="83"/>
      <c r="O715" s="83"/>
      <c r="P715" s="83"/>
      <c r="Q715" s="83"/>
      <c r="R715" s="83"/>
      <c r="S715" s="83"/>
      <c r="T715" s="83"/>
      <c r="U715" s="84" t="s">
        <v>1041</v>
      </c>
    </row>
    <row r="716" spans="3:21">
      <c r="C716" s="84" t="s">
        <v>1933</v>
      </c>
      <c r="D716" s="84" t="s">
        <v>1934</v>
      </c>
      <c r="E716" s="85">
        <v>43528</v>
      </c>
      <c r="F716" s="84" t="s">
        <v>1049</v>
      </c>
      <c r="G716" s="83"/>
      <c r="H716" s="83"/>
      <c r="I716" s="83"/>
      <c r="J716" s="84" t="s">
        <v>1044</v>
      </c>
      <c r="K716" s="83"/>
      <c r="L716" s="83"/>
      <c r="M716" s="83"/>
      <c r="N716" s="83"/>
      <c r="O716" s="83"/>
      <c r="P716" s="83"/>
      <c r="Q716" s="83"/>
      <c r="R716" s="84" t="s">
        <v>1039</v>
      </c>
      <c r="S716" s="83"/>
      <c r="T716" s="83"/>
      <c r="U716" s="83"/>
    </row>
    <row r="717" spans="3:21">
      <c r="C717" s="84" t="s">
        <v>1933</v>
      </c>
      <c r="D717" s="84" t="s">
        <v>1934</v>
      </c>
      <c r="E717" s="85">
        <v>43528</v>
      </c>
      <c r="F717" s="84" t="s">
        <v>1049</v>
      </c>
      <c r="G717" s="83"/>
      <c r="H717" s="83"/>
      <c r="I717" s="83"/>
      <c r="J717" s="83"/>
      <c r="K717" s="83"/>
      <c r="L717" s="83"/>
      <c r="M717" s="83"/>
      <c r="N717" s="83"/>
      <c r="O717" s="83"/>
      <c r="P717" s="83"/>
      <c r="Q717" s="84" t="s">
        <v>1038</v>
      </c>
      <c r="R717" s="83"/>
      <c r="S717" s="83"/>
      <c r="T717" s="83"/>
      <c r="U717" s="83"/>
    </row>
    <row r="718" spans="3:21">
      <c r="C718" s="84" t="s">
        <v>1935</v>
      </c>
      <c r="D718" s="84" t="s">
        <v>1936</v>
      </c>
      <c r="E718" s="85">
        <v>44459</v>
      </c>
      <c r="F718" s="84" t="s">
        <v>1101</v>
      </c>
      <c r="G718" s="83"/>
      <c r="H718" s="83"/>
      <c r="I718" s="83"/>
      <c r="J718" s="83"/>
      <c r="K718" s="83"/>
      <c r="L718" s="83"/>
      <c r="M718" s="83"/>
      <c r="N718" s="83"/>
      <c r="O718" s="83"/>
      <c r="P718" s="83"/>
      <c r="Q718" s="84" t="s">
        <v>1038</v>
      </c>
      <c r="R718" s="83"/>
      <c r="S718" s="83"/>
      <c r="T718" s="83"/>
      <c r="U718" s="83"/>
    </row>
    <row r="719" spans="3:21">
      <c r="C719" s="84" t="s">
        <v>1937</v>
      </c>
      <c r="D719" s="84" t="s">
        <v>1938</v>
      </c>
      <c r="E719" s="85">
        <v>43151</v>
      </c>
      <c r="F719" s="84" t="s">
        <v>1069</v>
      </c>
      <c r="G719" s="83"/>
      <c r="H719" s="83"/>
      <c r="I719" s="83"/>
      <c r="J719" s="84" t="s">
        <v>1044</v>
      </c>
      <c r="K719" s="83"/>
      <c r="L719" s="83"/>
      <c r="M719" s="83"/>
      <c r="N719" s="83"/>
      <c r="O719" s="83"/>
      <c r="P719" s="83"/>
      <c r="Q719" s="83"/>
      <c r="R719" s="83"/>
      <c r="S719" s="83"/>
      <c r="T719" s="83"/>
      <c r="U719" s="83"/>
    </row>
    <row r="720" spans="3:21">
      <c r="C720" s="84" t="s">
        <v>1939</v>
      </c>
      <c r="D720" s="84" t="s">
        <v>1940</v>
      </c>
      <c r="E720" s="85">
        <v>44420</v>
      </c>
      <c r="F720" s="84" t="s">
        <v>1606</v>
      </c>
      <c r="G720" s="83"/>
      <c r="H720" s="83"/>
      <c r="I720" s="83"/>
      <c r="J720" s="83"/>
      <c r="K720" s="83"/>
      <c r="L720" s="83"/>
      <c r="M720" s="83"/>
      <c r="N720" s="83"/>
      <c r="O720" s="83"/>
      <c r="P720" s="83"/>
      <c r="Q720" s="83"/>
      <c r="R720" s="84" t="s">
        <v>1039</v>
      </c>
      <c r="S720" s="83"/>
      <c r="T720" s="83"/>
      <c r="U720" s="83"/>
    </row>
    <row r="721" spans="3:21">
      <c r="C721" s="84" t="s">
        <v>1939</v>
      </c>
      <c r="D721" s="84" t="s">
        <v>1941</v>
      </c>
      <c r="E721" s="85">
        <v>44203</v>
      </c>
      <c r="F721" s="84" t="s">
        <v>1095</v>
      </c>
      <c r="G721" s="83"/>
      <c r="H721" s="83"/>
      <c r="I721" s="83"/>
      <c r="J721" s="83"/>
      <c r="K721" s="83"/>
      <c r="L721" s="83"/>
      <c r="M721" s="83"/>
      <c r="N721" s="83"/>
      <c r="O721" s="83"/>
      <c r="P721" s="83"/>
      <c r="Q721" s="83"/>
      <c r="R721" s="84" t="s">
        <v>1039</v>
      </c>
      <c r="S721" s="83"/>
      <c r="T721" s="83"/>
      <c r="U721" s="83"/>
    </row>
    <row r="722" spans="3:21">
      <c r="C722" s="84" t="s">
        <v>1939</v>
      </c>
      <c r="D722" s="84" t="s">
        <v>1942</v>
      </c>
      <c r="E722" s="85">
        <v>43836</v>
      </c>
      <c r="F722" s="84" t="s">
        <v>1072</v>
      </c>
      <c r="G722" s="83"/>
      <c r="H722" s="83"/>
      <c r="I722" s="83"/>
      <c r="J722" s="83"/>
      <c r="K722" s="83"/>
      <c r="L722" s="83"/>
      <c r="M722" s="83"/>
      <c r="N722" s="83"/>
      <c r="O722" s="83"/>
      <c r="P722" s="83"/>
      <c r="Q722" s="84" t="s">
        <v>1038</v>
      </c>
      <c r="R722" s="83"/>
      <c r="S722" s="83"/>
      <c r="T722" s="83"/>
      <c r="U722" s="83"/>
    </row>
    <row r="723" spans="3:21">
      <c r="C723" s="84" t="s">
        <v>798</v>
      </c>
      <c r="D723" s="84" t="s">
        <v>1943</v>
      </c>
      <c r="E723" s="85">
        <v>44222</v>
      </c>
      <c r="F723" s="84" t="s">
        <v>1155</v>
      </c>
      <c r="G723" s="83"/>
      <c r="H723" s="83"/>
      <c r="I723" s="83"/>
      <c r="J723" s="84" t="s">
        <v>1044</v>
      </c>
      <c r="K723" s="83"/>
      <c r="L723" s="83"/>
      <c r="M723" s="83"/>
      <c r="N723" s="83"/>
      <c r="O723" s="83"/>
      <c r="P723" s="83"/>
      <c r="Q723" s="83"/>
      <c r="R723" s="83"/>
      <c r="S723" s="83"/>
      <c r="T723" s="83"/>
      <c r="U723" s="83"/>
    </row>
    <row r="724" spans="3:21">
      <c r="C724" s="84" t="s">
        <v>798</v>
      </c>
      <c r="D724" s="84" t="s">
        <v>1944</v>
      </c>
      <c r="E724" s="85">
        <v>43341</v>
      </c>
      <c r="F724" s="84" t="s">
        <v>1067</v>
      </c>
      <c r="G724" s="83"/>
      <c r="H724" s="83"/>
      <c r="I724" s="83"/>
      <c r="J724" s="83"/>
      <c r="K724" s="83"/>
      <c r="L724" s="83"/>
      <c r="M724" s="83"/>
      <c r="N724" s="83"/>
      <c r="O724" s="83"/>
      <c r="P724" s="83"/>
      <c r="Q724" s="83"/>
      <c r="R724" s="83"/>
      <c r="S724" s="83"/>
      <c r="T724" s="83"/>
      <c r="U724" s="84" t="s">
        <v>1041</v>
      </c>
    </row>
    <row r="725" spans="3:21">
      <c r="C725" s="84" t="s">
        <v>1945</v>
      </c>
      <c r="D725" s="84" t="s">
        <v>1946</v>
      </c>
      <c r="E725" s="85">
        <v>43585</v>
      </c>
      <c r="F725" s="84" t="s">
        <v>1182</v>
      </c>
      <c r="G725" s="83"/>
      <c r="H725" s="83"/>
      <c r="I725" s="83"/>
      <c r="J725" s="84" t="s">
        <v>1044</v>
      </c>
      <c r="K725" s="83"/>
      <c r="L725" s="83"/>
      <c r="M725" s="83"/>
      <c r="N725" s="83"/>
      <c r="O725" s="83"/>
      <c r="P725" s="83"/>
      <c r="Q725" s="83"/>
      <c r="R725" s="83"/>
      <c r="S725" s="83"/>
      <c r="T725" s="83"/>
      <c r="U725" s="83"/>
    </row>
    <row r="726" spans="3:21">
      <c r="C726" s="84" t="s">
        <v>1947</v>
      </c>
      <c r="D726" s="84" t="s">
        <v>1948</v>
      </c>
      <c r="E726" s="85">
        <v>44726</v>
      </c>
      <c r="F726" s="84" t="s">
        <v>1949</v>
      </c>
      <c r="G726" s="83"/>
      <c r="H726" s="83"/>
      <c r="I726" s="83"/>
      <c r="J726" s="83"/>
      <c r="K726" s="83"/>
      <c r="L726" s="83"/>
      <c r="M726" s="83"/>
      <c r="N726" s="83"/>
      <c r="O726" s="83"/>
      <c r="P726" s="83"/>
      <c r="Q726" s="83"/>
      <c r="R726" s="84" t="s">
        <v>1039</v>
      </c>
      <c r="S726" s="83"/>
      <c r="T726" s="83"/>
      <c r="U726" s="83"/>
    </row>
    <row r="727" spans="3:21">
      <c r="C727" s="84" t="s">
        <v>1950</v>
      </c>
      <c r="D727" s="84" t="s">
        <v>1951</v>
      </c>
      <c r="E727" s="85">
        <v>44166</v>
      </c>
      <c r="F727" s="84" t="s">
        <v>1182</v>
      </c>
      <c r="G727" s="83"/>
      <c r="H727" s="83"/>
      <c r="I727" s="83"/>
      <c r="J727" s="83"/>
      <c r="K727" s="83"/>
      <c r="L727" s="83"/>
      <c r="M727" s="83"/>
      <c r="N727" s="83"/>
      <c r="O727" s="83"/>
      <c r="P727" s="83"/>
      <c r="Q727" s="83"/>
      <c r="R727" s="83"/>
      <c r="S727" s="83"/>
      <c r="T727" s="83"/>
      <c r="U727" s="84" t="s">
        <v>1041</v>
      </c>
    </row>
    <row r="728" spans="3:21">
      <c r="C728" s="84" t="s">
        <v>1952</v>
      </c>
      <c r="D728" s="84" t="s">
        <v>1953</v>
      </c>
      <c r="E728" s="85">
        <v>44399</v>
      </c>
      <c r="F728" s="84" t="s">
        <v>1169</v>
      </c>
      <c r="G728" s="83"/>
      <c r="H728" s="83"/>
      <c r="I728" s="83"/>
      <c r="J728" s="83"/>
      <c r="K728" s="83"/>
      <c r="L728" s="83"/>
      <c r="M728" s="83"/>
      <c r="N728" s="83"/>
      <c r="O728" s="83"/>
      <c r="P728" s="83"/>
      <c r="Q728" s="83"/>
      <c r="R728" s="84" t="s">
        <v>1039</v>
      </c>
      <c r="S728" s="83"/>
      <c r="T728" s="83"/>
      <c r="U728" s="84" t="s">
        <v>1041</v>
      </c>
    </row>
    <row r="729" spans="3:21">
      <c r="C729" s="84" t="s">
        <v>1954</v>
      </c>
      <c r="D729" s="84" t="s">
        <v>1955</v>
      </c>
      <c r="E729" s="85">
        <v>43160</v>
      </c>
      <c r="F729" s="84" t="s">
        <v>1956</v>
      </c>
      <c r="G729" s="83"/>
      <c r="H729" s="83"/>
      <c r="I729" s="83"/>
      <c r="J729" s="84" t="s">
        <v>1044</v>
      </c>
      <c r="K729" s="83"/>
      <c r="L729" s="83"/>
      <c r="M729" s="83"/>
      <c r="N729" s="83"/>
      <c r="O729" s="83"/>
      <c r="P729" s="83"/>
      <c r="Q729" s="83"/>
      <c r="R729" s="83"/>
      <c r="S729" s="83"/>
      <c r="T729" s="83"/>
      <c r="U729" s="83"/>
    </row>
    <row r="730" spans="3:21">
      <c r="C730" s="84" t="s">
        <v>1957</v>
      </c>
      <c r="D730" s="84" t="s">
        <v>1958</v>
      </c>
      <c r="E730" s="85">
        <v>43670</v>
      </c>
      <c r="F730" s="84" t="s">
        <v>1069</v>
      </c>
      <c r="G730" s="83"/>
      <c r="H730" s="83"/>
      <c r="I730" s="83"/>
      <c r="J730" s="84" t="s">
        <v>1044</v>
      </c>
      <c r="K730" s="83"/>
      <c r="L730" s="83"/>
      <c r="M730" s="83"/>
      <c r="N730" s="83"/>
      <c r="O730" s="83"/>
      <c r="P730" s="83"/>
      <c r="Q730" s="83"/>
      <c r="R730" s="83"/>
      <c r="S730" s="83"/>
      <c r="T730" s="83"/>
      <c r="U730" s="83"/>
    </row>
    <row r="731" spans="3:21">
      <c r="C731" s="84" t="s">
        <v>1959</v>
      </c>
      <c r="D731" s="84" t="s">
        <v>1960</v>
      </c>
      <c r="E731" s="85">
        <v>43221</v>
      </c>
      <c r="F731" s="84" t="s">
        <v>1309</v>
      </c>
      <c r="G731" s="83"/>
      <c r="H731" s="83"/>
      <c r="I731" s="83"/>
      <c r="J731" s="83"/>
      <c r="K731" s="83"/>
      <c r="L731" s="83"/>
      <c r="M731" s="83"/>
      <c r="N731" s="83"/>
      <c r="O731" s="83"/>
      <c r="P731" s="83"/>
      <c r="Q731" s="83"/>
      <c r="R731" s="83"/>
      <c r="S731" s="83"/>
      <c r="T731" s="83"/>
      <c r="U731" s="84" t="s">
        <v>1041</v>
      </c>
    </row>
    <row r="732" spans="3:21">
      <c r="C732" s="84" t="s">
        <v>1961</v>
      </c>
      <c r="D732" s="84" t="s">
        <v>1962</v>
      </c>
      <c r="E732" s="85">
        <v>43566</v>
      </c>
      <c r="F732" s="84" t="s">
        <v>1082</v>
      </c>
      <c r="G732" s="83"/>
      <c r="H732" s="83"/>
      <c r="I732" s="83"/>
      <c r="J732" s="84" t="s">
        <v>1044</v>
      </c>
      <c r="K732" s="83"/>
      <c r="L732" s="83"/>
      <c r="M732" s="83"/>
      <c r="N732" s="83"/>
      <c r="O732" s="83"/>
      <c r="P732" s="83"/>
      <c r="Q732" s="83"/>
      <c r="R732" s="83"/>
      <c r="S732" s="83"/>
      <c r="T732" s="83"/>
      <c r="U732" s="83"/>
    </row>
    <row r="733" spans="3:21">
      <c r="C733" s="84" t="s">
        <v>1963</v>
      </c>
      <c r="D733" s="84" t="s">
        <v>1964</v>
      </c>
      <c r="E733" s="85">
        <v>43866</v>
      </c>
      <c r="F733" s="84" t="s">
        <v>1924</v>
      </c>
      <c r="G733" s="83"/>
      <c r="H733" s="83"/>
      <c r="I733" s="83"/>
      <c r="J733" s="84" t="s">
        <v>1044</v>
      </c>
      <c r="K733" s="83"/>
      <c r="L733" s="83"/>
      <c r="M733" s="83"/>
      <c r="N733" s="83"/>
      <c r="O733" s="83"/>
      <c r="P733" s="83"/>
      <c r="Q733" s="83"/>
      <c r="R733" s="83"/>
      <c r="S733" s="83"/>
      <c r="T733" s="83"/>
      <c r="U733" s="83"/>
    </row>
    <row r="734" spans="3:21">
      <c r="C734" s="84" t="s">
        <v>1965</v>
      </c>
      <c r="D734" s="84" t="s">
        <v>1966</v>
      </c>
      <c r="E734" s="85">
        <v>43243</v>
      </c>
      <c r="F734" s="84" t="s">
        <v>1101</v>
      </c>
      <c r="G734" s="83"/>
      <c r="H734" s="83"/>
      <c r="I734" s="83"/>
      <c r="J734" s="84" t="s">
        <v>1044</v>
      </c>
      <c r="K734" s="83"/>
      <c r="L734" s="83"/>
      <c r="M734" s="83"/>
      <c r="N734" s="83"/>
      <c r="O734" s="83"/>
      <c r="P734" s="83"/>
      <c r="Q734" s="83"/>
      <c r="R734" s="83"/>
      <c r="S734" s="83"/>
      <c r="T734" s="83"/>
      <c r="U734" s="83"/>
    </row>
    <row r="735" spans="3:21">
      <c r="C735" s="84" t="s">
        <v>1967</v>
      </c>
      <c r="D735" s="84" t="s">
        <v>1968</v>
      </c>
      <c r="E735" s="85">
        <v>44362</v>
      </c>
      <c r="F735" s="84" t="s">
        <v>1969</v>
      </c>
      <c r="G735" s="83"/>
      <c r="H735" s="83"/>
      <c r="I735" s="83"/>
      <c r="J735" s="83"/>
      <c r="K735" s="83"/>
      <c r="L735" s="83"/>
      <c r="M735" s="83"/>
      <c r="N735" s="83"/>
      <c r="O735" s="83"/>
      <c r="P735" s="83"/>
      <c r="Q735" s="83"/>
      <c r="R735" s="83"/>
      <c r="S735" s="83"/>
      <c r="T735" s="83"/>
      <c r="U735" s="84" t="s">
        <v>1041</v>
      </c>
    </row>
    <row r="736" spans="3:21">
      <c r="C736" s="84" t="s">
        <v>1970</v>
      </c>
      <c r="D736" s="84" t="s">
        <v>1971</v>
      </c>
      <c r="E736" s="85">
        <v>44357</v>
      </c>
      <c r="F736" s="84" t="s">
        <v>1972</v>
      </c>
      <c r="G736" s="83"/>
      <c r="H736" s="83"/>
      <c r="I736" s="83"/>
      <c r="J736" s="84" t="s">
        <v>1044</v>
      </c>
      <c r="K736" s="83"/>
      <c r="L736" s="83"/>
      <c r="M736" s="83"/>
      <c r="N736" s="83"/>
      <c r="O736" s="83"/>
      <c r="P736" s="83"/>
      <c r="Q736" s="83"/>
      <c r="R736" s="83"/>
      <c r="S736" s="83"/>
      <c r="T736" s="83"/>
      <c r="U736" s="83"/>
    </row>
    <row r="737" spans="3:21">
      <c r="C737" s="84" t="s">
        <v>1973</v>
      </c>
      <c r="D737" s="84" t="s">
        <v>1974</v>
      </c>
      <c r="E737" s="85">
        <v>43002</v>
      </c>
      <c r="F737" s="84" t="s">
        <v>1046</v>
      </c>
      <c r="G737" s="83"/>
      <c r="H737" s="83"/>
      <c r="I737" s="83"/>
      <c r="J737" s="84" t="s">
        <v>1044</v>
      </c>
      <c r="K737" s="83"/>
      <c r="L737" s="83"/>
      <c r="M737" s="83"/>
      <c r="N737" s="83"/>
      <c r="O737" s="83"/>
      <c r="P737" s="83"/>
      <c r="Q737" s="83"/>
      <c r="R737" s="83"/>
      <c r="S737" s="83"/>
      <c r="T737" s="83"/>
      <c r="U737" s="83"/>
    </row>
    <row r="738" spans="3:21">
      <c r="C738" s="84" t="s">
        <v>1975</v>
      </c>
      <c r="D738" s="84" t="s">
        <v>1976</v>
      </c>
      <c r="E738" s="85">
        <v>43031</v>
      </c>
      <c r="F738" s="84" t="s">
        <v>1977</v>
      </c>
      <c r="G738" s="83"/>
      <c r="H738" s="83"/>
      <c r="I738" s="83"/>
      <c r="J738" s="84" t="s">
        <v>1044</v>
      </c>
      <c r="K738" s="83"/>
      <c r="L738" s="83"/>
      <c r="M738" s="83"/>
      <c r="N738" s="83"/>
      <c r="O738" s="83"/>
      <c r="P738" s="83"/>
      <c r="Q738" s="83"/>
      <c r="R738" s="83"/>
      <c r="S738" s="83"/>
      <c r="T738" s="83"/>
      <c r="U738" s="83"/>
    </row>
    <row r="739" spans="3:21">
      <c r="C739" s="84" t="s">
        <v>642</v>
      </c>
      <c r="D739" s="84" t="s">
        <v>1978</v>
      </c>
      <c r="E739" s="85">
        <v>44050</v>
      </c>
      <c r="F739" s="84" t="s">
        <v>1232</v>
      </c>
      <c r="G739" s="83"/>
      <c r="H739" s="83"/>
      <c r="I739" s="83"/>
      <c r="J739" s="83"/>
      <c r="K739" s="83"/>
      <c r="L739" s="83"/>
      <c r="M739" s="83"/>
      <c r="N739" s="83"/>
      <c r="O739" s="83"/>
      <c r="P739" s="83"/>
      <c r="Q739" s="83"/>
      <c r="R739" s="84" t="s">
        <v>1039</v>
      </c>
      <c r="S739" s="83"/>
      <c r="T739" s="83"/>
      <c r="U739" s="83"/>
    </row>
    <row r="740" spans="3:21">
      <c r="C740" s="84" t="s">
        <v>1979</v>
      </c>
      <c r="D740" s="84" t="s">
        <v>1980</v>
      </c>
      <c r="E740" s="85">
        <v>44769</v>
      </c>
      <c r="F740" s="84" t="s">
        <v>1397</v>
      </c>
      <c r="G740" s="83"/>
      <c r="H740" s="83"/>
      <c r="I740" s="83"/>
      <c r="J740" s="84" t="s">
        <v>1044</v>
      </c>
      <c r="K740" s="83"/>
      <c r="L740" s="83"/>
      <c r="M740" s="83"/>
      <c r="N740" s="83"/>
      <c r="O740" s="83"/>
      <c r="P740" s="83"/>
      <c r="Q740" s="83"/>
      <c r="R740" s="83"/>
      <c r="S740" s="83"/>
      <c r="T740" s="83"/>
      <c r="U740" s="83"/>
    </row>
    <row r="741" spans="3:21">
      <c r="C741" s="84" t="s">
        <v>1981</v>
      </c>
      <c r="D741" s="84" t="s">
        <v>1982</v>
      </c>
      <c r="E741" s="85">
        <v>44642</v>
      </c>
      <c r="F741" s="84" t="s">
        <v>1138</v>
      </c>
      <c r="G741" s="83"/>
      <c r="H741" s="83"/>
      <c r="I741" s="83"/>
      <c r="J741" s="83"/>
      <c r="K741" s="83"/>
      <c r="L741" s="83"/>
      <c r="M741" s="83"/>
      <c r="N741" s="83"/>
      <c r="O741" s="83"/>
      <c r="P741" s="83"/>
      <c r="Q741" s="83"/>
      <c r="R741" s="83"/>
      <c r="S741" s="83"/>
      <c r="T741" s="83"/>
      <c r="U741" s="84" t="s">
        <v>1041</v>
      </c>
    </row>
    <row r="742" spans="3:21">
      <c r="C742" s="84" t="s">
        <v>1983</v>
      </c>
      <c r="D742" s="84" t="s">
        <v>1984</v>
      </c>
      <c r="E742" s="85">
        <v>43739</v>
      </c>
      <c r="F742" s="84" t="s">
        <v>1197</v>
      </c>
      <c r="G742" s="83"/>
      <c r="H742" s="83"/>
      <c r="I742" s="83"/>
      <c r="J742" s="83"/>
      <c r="K742" s="83"/>
      <c r="L742" s="83"/>
      <c r="M742" s="83"/>
      <c r="N742" s="83"/>
      <c r="O742" s="83"/>
      <c r="P742" s="83"/>
      <c r="Q742" s="83"/>
      <c r="R742" s="83"/>
      <c r="S742" s="83"/>
      <c r="T742" s="83"/>
      <c r="U742" s="84" t="s">
        <v>1041</v>
      </c>
    </row>
    <row r="743" spans="3:21">
      <c r="C743" s="84" t="s">
        <v>1985</v>
      </c>
      <c r="D743" s="84" t="s">
        <v>1986</v>
      </c>
      <c r="E743" s="85">
        <v>44398</v>
      </c>
      <c r="F743" s="84" t="s">
        <v>1104</v>
      </c>
      <c r="G743" s="83"/>
      <c r="H743" s="83"/>
      <c r="I743" s="83"/>
      <c r="J743" s="83"/>
      <c r="K743" s="83"/>
      <c r="L743" s="83"/>
      <c r="M743" s="83"/>
      <c r="N743" s="83"/>
      <c r="O743" s="83"/>
      <c r="P743" s="83"/>
      <c r="Q743" s="83"/>
      <c r="R743" s="83"/>
      <c r="S743" s="83"/>
      <c r="T743" s="83"/>
      <c r="U743" s="84" t="s">
        <v>1041</v>
      </c>
    </row>
    <row r="744" spans="3:21">
      <c r="C744" s="84" t="s">
        <v>1987</v>
      </c>
      <c r="D744" s="84" t="s">
        <v>1988</v>
      </c>
      <c r="E744" s="85">
        <v>44620</v>
      </c>
      <c r="F744" s="84" t="s">
        <v>1135</v>
      </c>
      <c r="G744" s="83"/>
      <c r="H744" s="83"/>
      <c r="I744" s="83"/>
      <c r="J744" s="84" t="s">
        <v>1044</v>
      </c>
      <c r="K744" s="83"/>
      <c r="L744" s="83"/>
      <c r="M744" s="83"/>
      <c r="N744" s="83"/>
      <c r="O744" s="83"/>
      <c r="P744" s="83"/>
      <c r="Q744" s="83"/>
      <c r="R744" s="83"/>
      <c r="S744" s="83"/>
      <c r="T744" s="83"/>
      <c r="U744" s="83"/>
    </row>
    <row r="745" spans="3:21">
      <c r="C745" s="84" t="s">
        <v>1989</v>
      </c>
      <c r="D745" s="84" t="s">
        <v>1990</v>
      </c>
      <c r="E745" s="85">
        <v>44406</v>
      </c>
      <c r="F745" s="84" t="s">
        <v>1155</v>
      </c>
      <c r="G745" s="83"/>
      <c r="H745" s="83"/>
      <c r="I745" s="83"/>
      <c r="J745" s="84" t="s">
        <v>1044</v>
      </c>
      <c r="K745" s="83"/>
      <c r="L745" s="83"/>
      <c r="M745" s="83"/>
      <c r="N745" s="83"/>
      <c r="O745" s="83"/>
      <c r="P745" s="83"/>
      <c r="Q745" s="83"/>
      <c r="R745" s="83"/>
      <c r="S745" s="83"/>
      <c r="T745" s="83"/>
      <c r="U745" s="83"/>
    </row>
    <row r="746" spans="3:21">
      <c r="C746" s="84" t="s">
        <v>1989</v>
      </c>
      <c r="D746" s="84" t="s">
        <v>1991</v>
      </c>
      <c r="E746" s="85">
        <v>44195</v>
      </c>
      <c r="F746" s="84" t="s">
        <v>1336</v>
      </c>
      <c r="G746" s="83"/>
      <c r="H746" s="83"/>
      <c r="I746" s="83"/>
      <c r="J746" s="84" t="s">
        <v>1044</v>
      </c>
      <c r="K746" s="83"/>
      <c r="L746" s="83"/>
      <c r="M746" s="83"/>
      <c r="N746" s="83"/>
      <c r="O746" s="83"/>
      <c r="P746" s="83"/>
      <c r="Q746" s="83"/>
      <c r="R746" s="83"/>
      <c r="S746" s="83"/>
      <c r="T746" s="83"/>
      <c r="U746" s="83"/>
    </row>
    <row r="747" spans="3:21">
      <c r="C747" s="84" t="s">
        <v>1992</v>
      </c>
      <c r="D747" s="84" t="s">
        <v>1993</v>
      </c>
      <c r="E747" s="85">
        <v>43369</v>
      </c>
      <c r="F747" s="84" t="s">
        <v>1155</v>
      </c>
      <c r="G747" s="83"/>
      <c r="H747" s="83"/>
      <c r="I747" s="83"/>
      <c r="J747" s="84" t="s">
        <v>1044</v>
      </c>
      <c r="K747" s="83"/>
      <c r="L747" s="83"/>
      <c r="M747" s="83"/>
      <c r="N747" s="83"/>
      <c r="O747" s="83"/>
      <c r="P747" s="83"/>
      <c r="Q747" s="83"/>
      <c r="R747" s="83"/>
      <c r="S747" s="83"/>
      <c r="T747" s="83"/>
      <c r="U747" s="83"/>
    </row>
    <row r="748" spans="3:21">
      <c r="C748" s="84" t="s">
        <v>1992</v>
      </c>
      <c r="D748" s="84" t="s">
        <v>1994</v>
      </c>
      <c r="E748" s="85">
        <v>43326</v>
      </c>
      <c r="F748" s="84" t="s">
        <v>1069</v>
      </c>
      <c r="G748" s="83"/>
      <c r="H748" s="83"/>
      <c r="I748" s="83"/>
      <c r="J748" s="84" t="s">
        <v>1044</v>
      </c>
      <c r="K748" s="83"/>
      <c r="L748" s="83"/>
      <c r="M748" s="83"/>
      <c r="N748" s="83"/>
      <c r="O748" s="83"/>
      <c r="P748" s="83"/>
      <c r="Q748" s="83"/>
      <c r="R748" s="83"/>
      <c r="S748" s="83"/>
      <c r="T748" s="83"/>
      <c r="U748" s="83"/>
    </row>
    <row r="749" spans="3:21">
      <c r="C749" s="84" t="s">
        <v>1992</v>
      </c>
      <c r="D749" s="84" t="s">
        <v>1995</v>
      </c>
      <c r="E749" s="85">
        <v>42325</v>
      </c>
      <c r="F749" s="84" t="s">
        <v>1239</v>
      </c>
      <c r="G749" s="83"/>
      <c r="H749" s="83"/>
      <c r="I749" s="83"/>
      <c r="J749" s="84" t="s">
        <v>1044</v>
      </c>
      <c r="K749" s="83"/>
      <c r="L749" s="83"/>
      <c r="M749" s="83"/>
      <c r="N749" s="83"/>
      <c r="O749" s="83"/>
      <c r="P749" s="83"/>
      <c r="Q749" s="83"/>
      <c r="R749" s="83"/>
      <c r="S749" s="83"/>
      <c r="T749" s="83"/>
      <c r="U749" s="83"/>
    </row>
    <row r="750" spans="3:21">
      <c r="C750" s="84" t="s">
        <v>1992</v>
      </c>
      <c r="D750" s="84" t="s">
        <v>1996</v>
      </c>
      <c r="E750" s="85">
        <v>42123</v>
      </c>
      <c r="F750" s="84" t="s">
        <v>1182</v>
      </c>
      <c r="G750" s="83"/>
      <c r="H750" s="83"/>
      <c r="I750" s="83"/>
      <c r="J750" s="84" t="s">
        <v>1044</v>
      </c>
      <c r="K750" s="83"/>
      <c r="L750" s="83"/>
      <c r="M750" s="83"/>
      <c r="N750" s="83"/>
      <c r="O750" s="83"/>
      <c r="P750" s="83"/>
      <c r="Q750" s="83"/>
      <c r="R750" s="83"/>
      <c r="S750" s="83"/>
      <c r="T750" s="83"/>
      <c r="U750" s="83"/>
    </row>
    <row r="751" spans="3:21">
      <c r="C751" s="84" t="s">
        <v>1997</v>
      </c>
      <c r="D751" s="84" t="s">
        <v>1998</v>
      </c>
      <c r="E751" s="85">
        <v>43740</v>
      </c>
      <c r="F751" s="84" t="s">
        <v>1072</v>
      </c>
      <c r="G751" s="83"/>
      <c r="H751" s="83"/>
      <c r="I751" s="83"/>
      <c r="J751" s="84" t="s">
        <v>1044</v>
      </c>
      <c r="K751" s="83"/>
      <c r="L751" s="83"/>
      <c r="M751" s="83"/>
      <c r="N751" s="83"/>
      <c r="O751" s="83"/>
      <c r="P751" s="83"/>
      <c r="Q751" s="83"/>
      <c r="R751" s="83"/>
      <c r="S751" s="83"/>
      <c r="T751" s="83"/>
      <c r="U751" s="83"/>
    </row>
    <row r="752" spans="3:21">
      <c r="C752" s="84" t="s">
        <v>1999</v>
      </c>
      <c r="D752" s="84" t="s">
        <v>2000</v>
      </c>
      <c r="E752" s="85">
        <v>43473</v>
      </c>
      <c r="F752" s="84" t="s">
        <v>1069</v>
      </c>
      <c r="G752" s="83"/>
      <c r="H752" s="83"/>
      <c r="I752" s="83"/>
      <c r="J752" s="83"/>
      <c r="K752" s="83"/>
      <c r="L752" s="83"/>
      <c r="M752" s="83"/>
      <c r="N752" s="83"/>
      <c r="O752" s="83"/>
      <c r="P752" s="83"/>
      <c r="Q752" s="83"/>
      <c r="R752" s="84" t="s">
        <v>1039</v>
      </c>
      <c r="S752" s="83"/>
      <c r="T752" s="83"/>
      <c r="U752" s="83"/>
    </row>
    <row r="753" spans="3:21">
      <c r="C753" s="84" t="s">
        <v>2001</v>
      </c>
      <c r="D753" s="84" t="s">
        <v>2002</v>
      </c>
      <c r="E753" s="85">
        <v>44547</v>
      </c>
      <c r="F753" s="84" t="s">
        <v>1110</v>
      </c>
      <c r="G753" s="83"/>
      <c r="H753" s="83"/>
      <c r="I753" s="83"/>
      <c r="J753" s="83"/>
      <c r="K753" s="83"/>
      <c r="L753" s="83"/>
      <c r="M753" s="83"/>
      <c r="N753" s="83"/>
      <c r="O753" s="83"/>
      <c r="P753" s="83"/>
      <c r="Q753" s="84" t="s">
        <v>1038</v>
      </c>
      <c r="R753" s="83"/>
      <c r="S753" s="83"/>
      <c r="T753" s="83"/>
      <c r="U753" s="83"/>
    </row>
    <row r="754" spans="3:21">
      <c r="C754" s="86" t="s">
        <v>2003</v>
      </c>
      <c r="D754" s="86" t="s">
        <v>2004</v>
      </c>
      <c r="E754" s="87">
        <v>44298</v>
      </c>
      <c r="F754" s="86" t="s">
        <v>1072</v>
      </c>
      <c r="G754" s="83"/>
      <c r="H754" s="83"/>
      <c r="I754" s="83"/>
      <c r="J754" s="84" t="s">
        <v>1044</v>
      </c>
      <c r="K754" s="83"/>
      <c r="L754" s="83"/>
      <c r="M754" s="83"/>
      <c r="N754" s="83"/>
      <c r="O754" s="83"/>
      <c r="P754" s="83"/>
      <c r="Q754" s="83"/>
      <c r="R754" s="83"/>
      <c r="S754" s="83"/>
      <c r="T754" s="83"/>
      <c r="U754" s="83"/>
    </row>
    <row r="755" spans="3:21">
      <c r="C755" s="84" t="s">
        <v>2005</v>
      </c>
      <c r="D755" s="84" t="s">
        <v>1053</v>
      </c>
      <c r="E755" s="83"/>
      <c r="F755" s="83"/>
      <c r="G755" s="84" t="s">
        <v>1029</v>
      </c>
      <c r="H755" s="83"/>
      <c r="I755" s="83"/>
      <c r="J755" s="83"/>
      <c r="K755" s="83"/>
      <c r="L755" s="83"/>
      <c r="M755" s="83"/>
      <c r="N755" s="83"/>
      <c r="O755" s="83"/>
      <c r="P755" s="83"/>
      <c r="Q755" s="83"/>
      <c r="R755" s="83"/>
      <c r="S755" s="83"/>
      <c r="T755" s="83"/>
      <c r="U755" s="83"/>
    </row>
    <row r="756" spans="3:21">
      <c r="C756" s="84" t="s">
        <v>2006</v>
      </c>
      <c r="D756" s="84" t="s">
        <v>2007</v>
      </c>
      <c r="E756" s="85">
        <v>44216</v>
      </c>
      <c r="F756" s="84" t="s">
        <v>1104</v>
      </c>
      <c r="G756" s="83"/>
      <c r="H756" s="83"/>
      <c r="I756" s="83"/>
      <c r="J756" s="84" t="s">
        <v>1044</v>
      </c>
      <c r="K756" s="83"/>
      <c r="L756" s="83"/>
      <c r="M756" s="83"/>
      <c r="N756" s="83"/>
      <c r="O756" s="83"/>
      <c r="P756" s="83"/>
      <c r="Q756" s="83"/>
      <c r="R756" s="83"/>
      <c r="S756" s="83"/>
      <c r="T756" s="83"/>
      <c r="U756" s="83"/>
    </row>
    <row r="757" spans="3:21">
      <c r="C757" s="84" t="s">
        <v>881</v>
      </c>
      <c r="D757" s="84" t="s">
        <v>2008</v>
      </c>
      <c r="E757" s="85">
        <v>44089</v>
      </c>
      <c r="F757" s="84" t="s">
        <v>1064</v>
      </c>
      <c r="G757" s="83"/>
      <c r="H757" s="83"/>
      <c r="I757" s="83"/>
      <c r="J757" s="83"/>
      <c r="K757" s="83"/>
      <c r="L757" s="83"/>
      <c r="M757" s="83"/>
      <c r="N757" s="83"/>
      <c r="O757" s="83"/>
      <c r="P757" s="83"/>
      <c r="Q757" s="84" t="s">
        <v>1038</v>
      </c>
      <c r="R757" s="83"/>
      <c r="S757" s="83"/>
      <c r="T757" s="83"/>
      <c r="U757" s="83"/>
    </row>
    <row r="758" spans="3:21">
      <c r="C758" s="84" t="s">
        <v>2009</v>
      </c>
      <c r="D758" s="84" t="s">
        <v>1425</v>
      </c>
      <c r="E758" s="83"/>
      <c r="F758" s="83"/>
      <c r="G758" s="84" t="s">
        <v>1029</v>
      </c>
      <c r="H758" s="83"/>
      <c r="I758" s="83"/>
      <c r="J758" s="83"/>
      <c r="K758" s="83"/>
      <c r="L758" s="83"/>
      <c r="M758" s="83"/>
      <c r="N758" s="83"/>
      <c r="O758" s="83"/>
      <c r="P758" s="84" t="s">
        <v>1037</v>
      </c>
      <c r="Q758" s="83"/>
      <c r="R758" s="83"/>
      <c r="S758" s="84" t="s">
        <v>1040</v>
      </c>
      <c r="T758" s="83"/>
      <c r="U758" s="83"/>
    </row>
    <row r="759" spans="3:21">
      <c r="C759" s="84" t="s">
        <v>2010</v>
      </c>
      <c r="D759" s="84" t="s">
        <v>2011</v>
      </c>
      <c r="E759" s="85">
        <v>44046</v>
      </c>
      <c r="F759" s="84" t="s">
        <v>1101</v>
      </c>
      <c r="G759" s="83"/>
      <c r="H759" s="83"/>
      <c r="I759" s="83"/>
      <c r="J759" s="84" t="s">
        <v>1044</v>
      </c>
      <c r="K759" s="83"/>
      <c r="L759" s="83"/>
      <c r="M759" s="83"/>
      <c r="N759" s="83"/>
      <c r="O759" s="83"/>
      <c r="P759" s="83"/>
      <c r="Q759" s="83"/>
      <c r="R759" s="83"/>
      <c r="S759" s="83"/>
      <c r="T759" s="83"/>
      <c r="U759" s="83"/>
    </row>
    <row r="760" spans="3:21">
      <c r="C760" s="84" t="s">
        <v>2010</v>
      </c>
      <c r="D760" s="84" t="s">
        <v>2011</v>
      </c>
      <c r="E760" s="85">
        <v>43446</v>
      </c>
      <c r="F760" s="84" t="s">
        <v>1340</v>
      </c>
      <c r="G760" s="83"/>
      <c r="H760" s="83"/>
      <c r="I760" s="83"/>
      <c r="J760" s="84" t="s">
        <v>1044</v>
      </c>
      <c r="K760" s="83"/>
      <c r="L760" s="83"/>
      <c r="M760" s="83"/>
      <c r="N760" s="83"/>
      <c r="O760" s="83"/>
      <c r="P760" s="83"/>
      <c r="Q760" s="83"/>
      <c r="R760" s="83"/>
      <c r="S760" s="83"/>
      <c r="T760" s="83"/>
      <c r="U760" s="83"/>
    </row>
    <row r="761" spans="3:21">
      <c r="C761" s="84" t="s">
        <v>2012</v>
      </c>
      <c r="D761" s="84" t="s">
        <v>2013</v>
      </c>
      <c r="E761" s="85">
        <v>41711</v>
      </c>
      <c r="F761" s="84" t="s">
        <v>1104</v>
      </c>
      <c r="G761" s="83"/>
      <c r="H761" s="83"/>
      <c r="I761" s="83"/>
      <c r="J761" s="84" t="s">
        <v>1044</v>
      </c>
      <c r="K761" s="83"/>
      <c r="L761" s="83"/>
      <c r="M761" s="83"/>
      <c r="N761" s="83"/>
      <c r="O761" s="83"/>
      <c r="P761" s="83"/>
      <c r="Q761" s="83"/>
      <c r="R761" s="83"/>
      <c r="S761" s="83"/>
      <c r="T761" s="83"/>
      <c r="U761" s="83"/>
    </row>
    <row r="762" spans="3:21">
      <c r="C762" s="84" t="s">
        <v>2014</v>
      </c>
      <c r="D762" s="84" t="s">
        <v>1018</v>
      </c>
      <c r="E762" s="83"/>
      <c r="F762" s="83"/>
      <c r="G762" s="83"/>
      <c r="H762" s="83"/>
      <c r="I762" s="83"/>
      <c r="J762" s="83"/>
      <c r="K762" s="83"/>
      <c r="L762" s="83"/>
      <c r="M762" s="83"/>
      <c r="N762" s="83"/>
      <c r="O762" s="83"/>
      <c r="P762" s="83"/>
      <c r="Q762" s="83"/>
      <c r="R762" s="83"/>
      <c r="S762" s="84" t="s">
        <v>1040</v>
      </c>
      <c r="T762" s="83"/>
      <c r="U762" s="83"/>
    </row>
    <row r="763" spans="3:21">
      <c r="C763" s="84" t="s">
        <v>2014</v>
      </c>
      <c r="D763" s="84" t="s">
        <v>2015</v>
      </c>
      <c r="E763" s="85">
        <v>44761</v>
      </c>
      <c r="F763" s="84" t="s">
        <v>2016</v>
      </c>
      <c r="G763" s="83"/>
      <c r="H763" s="83"/>
      <c r="I763" s="83"/>
      <c r="J763" s="83"/>
      <c r="K763" s="83"/>
      <c r="L763" s="83"/>
      <c r="M763" s="83"/>
      <c r="N763" s="83"/>
      <c r="O763" s="83"/>
      <c r="P763" s="83"/>
      <c r="Q763" s="84" t="s">
        <v>1038</v>
      </c>
      <c r="R763" s="83"/>
      <c r="S763" s="83"/>
      <c r="T763" s="83"/>
      <c r="U763" s="83"/>
    </row>
    <row r="764" spans="3:21">
      <c r="C764" s="84" t="s">
        <v>2017</v>
      </c>
      <c r="D764" s="84" t="s">
        <v>2018</v>
      </c>
      <c r="E764" s="85">
        <v>44465</v>
      </c>
      <c r="F764" s="84" t="s">
        <v>1046</v>
      </c>
      <c r="G764" s="83"/>
      <c r="H764" s="83"/>
      <c r="I764" s="83"/>
      <c r="J764" s="83"/>
      <c r="K764" s="83"/>
      <c r="L764" s="83"/>
      <c r="M764" s="83"/>
      <c r="N764" s="83"/>
      <c r="O764" s="83"/>
      <c r="P764" s="83"/>
      <c r="Q764" s="83"/>
      <c r="R764" s="83"/>
      <c r="S764" s="83"/>
      <c r="T764" s="83"/>
      <c r="U764" s="84" t="s">
        <v>1041</v>
      </c>
    </row>
    <row r="765" spans="3:21">
      <c r="C765" s="84" t="s">
        <v>2017</v>
      </c>
      <c r="D765" s="84" t="s">
        <v>2019</v>
      </c>
      <c r="E765" s="85">
        <v>44070</v>
      </c>
      <c r="F765" s="84" t="s">
        <v>1182</v>
      </c>
      <c r="G765" s="83"/>
      <c r="H765" s="83"/>
      <c r="I765" s="83"/>
      <c r="J765" s="83"/>
      <c r="K765" s="83"/>
      <c r="L765" s="83"/>
      <c r="M765" s="83"/>
      <c r="N765" s="83"/>
      <c r="O765" s="83"/>
      <c r="P765" s="83"/>
      <c r="Q765" s="83"/>
      <c r="R765" s="83"/>
      <c r="S765" s="83"/>
      <c r="T765" s="83"/>
      <c r="U765" s="84" t="s">
        <v>1041</v>
      </c>
    </row>
    <row r="766" spans="3:21">
      <c r="C766" s="84" t="s">
        <v>2020</v>
      </c>
      <c r="D766" s="84" t="s">
        <v>2021</v>
      </c>
      <c r="E766" s="85">
        <v>43960</v>
      </c>
      <c r="F766" s="84" t="s">
        <v>1069</v>
      </c>
      <c r="G766" s="83"/>
      <c r="H766" s="83"/>
      <c r="I766" s="83"/>
      <c r="J766" s="83"/>
      <c r="K766" s="83"/>
      <c r="L766" s="83"/>
      <c r="M766" s="83"/>
      <c r="N766" s="83"/>
      <c r="O766" s="83"/>
      <c r="P766" s="83"/>
      <c r="Q766" s="83"/>
      <c r="R766" s="84" t="s">
        <v>1039</v>
      </c>
    </row>
    <row r="767" spans="3:21">
      <c r="C767" s="84" t="s">
        <v>719</v>
      </c>
      <c r="D767" s="84" t="s">
        <v>2022</v>
      </c>
      <c r="E767" s="85">
        <v>42389</v>
      </c>
      <c r="F767" s="84" t="s">
        <v>1197</v>
      </c>
      <c r="G767" s="83"/>
      <c r="H767" s="83"/>
      <c r="I767" s="83"/>
      <c r="J767" s="84" t="s">
        <v>1044</v>
      </c>
      <c r="K767" s="83"/>
      <c r="L767" s="83"/>
      <c r="M767" s="83"/>
      <c r="N767" s="83"/>
      <c r="O767" s="83"/>
      <c r="P767" s="83"/>
      <c r="Q767" s="83"/>
      <c r="R767" s="83"/>
    </row>
    <row r="768" spans="3:21">
      <c r="C768" s="84" t="s">
        <v>2023</v>
      </c>
      <c r="D768" s="84" t="s">
        <v>2024</v>
      </c>
      <c r="E768" s="85">
        <v>44274</v>
      </c>
      <c r="F768" s="84" t="s">
        <v>1340</v>
      </c>
      <c r="G768" s="83"/>
      <c r="H768" s="83"/>
      <c r="I768" s="83"/>
      <c r="J768" s="83"/>
      <c r="K768" s="83"/>
      <c r="L768" s="83"/>
      <c r="M768" s="83"/>
      <c r="N768" s="83"/>
      <c r="O768" s="83"/>
      <c r="P768" s="83"/>
      <c r="Q768" s="83"/>
      <c r="R768" s="84" t="s">
        <v>1039</v>
      </c>
    </row>
    <row r="771" spans="3:3" s="12" customFormat="1">
      <c r="C771" s="12" t="s">
        <v>2025</v>
      </c>
    </row>
    <row r="772" spans="3:3">
      <c r="C772" s="89" t="s">
        <v>2026</v>
      </c>
    </row>
    <row r="773" spans="3:3">
      <c r="C773" s="89" t="s">
        <v>2027</v>
      </c>
    </row>
    <row r="774" spans="3:3">
      <c r="C774" s="89" t="s">
        <v>2028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6A77-15E7-45AA-A822-E635F805B1B3}">
  <dimension ref="A2:P16"/>
  <sheetViews>
    <sheetView workbookViewId="0">
      <pane xSplit="3" ySplit="2" topLeftCell="D3" activePane="bottomRight" state="frozen"/>
      <selection pane="topRight" activeCell="D1" sqref="D1"/>
      <selection pane="bottomLeft" activeCell="A3" sqref="A3"/>
      <selection pane="bottomRight" activeCell="E31" sqref="E31"/>
    </sheetView>
  </sheetViews>
  <sheetFormatPr defaultRowHeight="14.5"/>
  <cols>
    <col min="4" max="4" width="13.7265625" bestFit="1" customWidth="1"/>
    <col min="5" max="5" width="21.36328125" customWidth="1"/>
  </cols>
  <sheetData>
    <row r="2" spans="1:16">
      <c r="B2" s="40" t="s">
        <v>36</v>
      </c>
      <c r="C2" s="40" t="s">
        <v>1</v>
      </c>
      <c r="D2" s="42" t="s">
        <v>2</v>
      </c>
      <c r="E2" s="42" t="s">
        <v>60</v>
      </c>
      <c r="F2" s="42" t="s">
        <v>61</v>
      </c>
      <c r="G2" s="42" t="s">
        <v>62</v>
      </c>
      <c r="H2" s="42" t="s">
        <v>172</v>
      </c>
      <c r="I2" s="42" t="s">
        <v>64</v>
      </c>
      <c r="J2" s="42" t="s">
        <v>65</v>
      </c>
      <c r="K2" s="42" t="s">
        <v>173</v>
      </c>
      <c r="L2" s="42" t="s">
        <v>174</v>
      </c>
      <c r="M2" s="42" t="s">
        <v>175</v>
      </c>
      <c r="N2" s="42" t="s">
        <v>176</v>
      </c>
      <c r="O2" s="42" t="s">
        <v>177</v>
      </c>
      <c r="P2" s="42" t="s">
        <v>158</v>
      </c>
    </row>
    <row r="3" spans="1:16">
      <c r="A3" s="40" t="e" vm="6">
        <v>#VALUE!</v>
      </c>
      <c r="B3" t="s">
        <v>178</v>
      </c>
      <c r="C3" s="40" t="s">
        <v>179</v>
      </c>
      <c r="D3" s="43" cm="1">
        <f t="array" ref="D3">_FV(A3,"Price")</f>
        <v>175.01</v>
      </c>
      <c r="E3" s="45">
        <f>D3*H3</f>
        <v>2736146.5922999997</v>
      </c>
      <c r="F3" s="45">
        <v>56718</v>
      </c>
      <c r="G3" s="45">
        <v>2558353.94</v>
      </c>
      <c r="H3" s="45" cm="1">
        <f t="array" ref="H3">_FV(A3,"Shares outstanding",TRUE)/1000000</f>
        <v>15634.23</v>
      </c>
      <c r="I3" s="42" t="s">
        <v>180</v>
      </c>
      <c r="J3" s="44">
        <v>45050</v>
      </c>
      <c r="K3" s="41">
        <v>162.69801432678935</v>
      </c>
      <c r="L3" s="46">
        <v>-1.4070934875837215E-2</v>
      </c>
      <c r="M3" s="47">
        <v>7.4999999999999997E-2</v>
      </c>
      <c r="N3" s="47">
        <v>-0.01</v>
      </c>
      <c r="O3" s="47">
        <v>0</v>
      </c>
      <c r="P3" s="40">
        <v>1977</v>
      </c>
    </row>
    <row r="4" spans="1:16">
      <c r="A4" s="40" t="e" vm="7">
        <v>#VALUE!</v>
      </c>
      <c r="B4" s="40" t="s">
        <v>10</v>
      </c>
      <c r="C4" s="40" t="s">
        <v>181</v>
      </c>
      <c r="D4" s="35" cm="1">
        <f t="array" ref="D4">_FV(A4,"Price")</f>
        <v>70500</v>
      </c>
      <c r="E4" s="35">
        <f>D4*H4</f>
        <v>478883164.5</v>
      </c>
      <c r="F4" s="40"/>
      <c r="G4" s="40"/>
      <c r="H4" s="45" cm="1">
        <f t="array" ref="H4">_FV(A4,"Shares outstanding",TRUE)/1000000</f>
        <v>6792.6689999999999</v>
      </c>
      <c r="I4" s="40"/>
      <c r="J4" s="40"/>
      <c r="K4" s="40"/>
      <c r="L4" s="40"/>
      <c r="M4" s="40"/>
      <c r="N4" s="40"/>
      <c r="O4" s="40"/>
      <c r="P4" s="40"/>
    </row>
    <row r="5" spans="1:16">
      <c r="A5" s="40" t="e" vm="8">
        <v>#VALUE!</v>
      </c>
      <c r="B5" s="40" t="s">
        <v>182</v>
      </c>
      <c r="C5" s="40" t="s">
        <v>183</v>
      </c>
      <c r="D5" s="43" cm="1">
        <f t="array" ref="D5">_FV(A5,"Price")</f>
        <v>6.5000000000000002E-2</v>
      </c>
      <c r="E5" s="45" t="e" vm="9">
        <f>D5*H5</f>
        <v>#VALUE!</v>
      </c>
      <c r="F5" s="40"/>
      <c r="G5" s="40"/>
      <c r="H5" s="45" t="e" cm="1" vm="10">
        <f t="array" ref="H5">_FV(A5,"Shares outstanding",TRUE)/1000000</f>
        <v>#VALUE!</v>
      </c>
      <c r="I5" s="40"/>
      <c r="J5" s="40"/>
      <c r="K5" s="40"/>
      <c r="L5" s="40"/>
      <c r="M5" s="40"/>
      <c r="N5" s="40"/>
      <c r="O5" s="40"/>
      <c r="P5" s="40"/>
    </row>
    <row r="6" spans="1:16">
      <c r="A6" s="40" t="e" vm="11">
        <v>#VALUE!</v>
      </c>
      <c r="B6" s="40" t="s">
        <v>184</v>
      </c>
      <c r="C6" s="40" t="s">
        <v>185</v>
      </c>
      <c r="D6" s="43" cm="1">
        <f t="array" ref="D6">_FV(A6,"Price")</f>
        <v>202.49</v>
      </c>
      <c r="E6" s="45">
        <f>D6*H6</f>
        <v>46248.270521999999</v>
      </c>
      <c r="F6" s="40"/>
      <c r="G6" s="40"/>
      <c r="H6" s="45" cm="1">
        <f t="array" ref="H6">_FV(A6,"Shares outstanding",TRUE)/1000000</f>
        <v>228.39779999999999</v>
      </c>
      <c r="I6" s="40"/>
      <c r="J6" s="40"/>
      <c r="K6" s="40"/>
      <c r="L6" s="40"/>
      <c r="M6" s="40"/>
      <c r="N6" s="40"/>
      <c r="O6" s="40"/>
      <c r="P6" s="40"/>
    </row>
    <row r="7" spans="1:16">
      <c r="A7" s="40" t="e" vm="12">
        <v>#VALUE!</v>
      </c>
      <c r="B7" s="40" t="s">
        <v>11</v>
      </c>
      <c r="C7" s="40" t="s">
        <v>186</v>
      </c>
      <c r="D7" s="43" cm="1">
        <f t="array" ref="D7">_FV(A7,"Price")</f>
        <v>134.4</v>
      </c>
      <c r="E7" s="45">
        <f>D7*H7</f>
        <v>63049.808640000003</v>
      </c>
      <c r="F7" s="40"/>
      <c r="G7" s="40"/>
      <c r="H7" s="45" cm="1">
        <f t="array" ref="H7">_FV(A7,"Shares outstanding",TRUE)/1000000</f>
        <v>469.12060000000002</v>
      </c>
      <c r="I7" s="40"/>
      <c r="J7" s="40"/>
      <c r="K7" s="40"/>
      <c r="L7" s="40"/>
      <c r="M7" s="40"/>
      <c r="N7" s="40"/>
      <c r="O7" s="40"/>
      <c r="P7" s="40"/>
    </row>
    <row r="8" spans="1:16">
      <c r="A8" s="40" t="e" vm="8">
        <v>#VALUE!</v>
      </c>
      <c r="B8" s="40" t="s">
        <v>187</v>
      </c>
      <c r="C8" s="40" t="s">
        <v>188</v>
      </c>
      <c r="D8" s="43" cm="1">
        <f t="array" ref="D8">_FV(A8,"Price")</f>
        <v>6.5000000000000002E-2</v>
      </c>
      <c r="E8" s="45" t="e" vm="9">
        <f>D8*H8</f>
        <v>#VALUE!</v>
      </c>
      <c r="F8" s="40"/>
      <c r="G8" s="40"/>
      <c r="H8" s="45" t="e" cm="1" vm="10">
        <f t="array" ref="H8">_FV(A8,"Shares outstanding",TRUE)/1000000</f>
        <v>#VALUE!</v>
      </c>
      <c r="I8" s="40"/>
      <c r="J8" s="40"/>
      <c r="K8" s="40"/>
      <c r="L8" s="40"/>
      <c r="M8" s="40"/>
      <c r="N8" s="40"/>
      <c r="O8" s="40"/>
      <c r="P8" s="40"/>
    </row>
    <row r="9" spans="1:16">
      <c r="A9" s="40" t="e" vm="13">
        <v>#VALUE!</v>
      </c>
      <c r="B9" s="40" t="s">
        <v>189</v>
      </c>
      <c r="C9" s="40" t="s">
        <v>190</v>
      </c>
      <c r="D9" s="43" cm="1">
        <f t="array" ref="D9">_FV(A9,"Price")</f>
        <v>12.02</v>
      </c>
      <c r="E9" s="45">
        <f>D9*H9</f>
        <v>300809.39480000001</v>
      </c>
      <c r="F9" s="40"/>
      <c r="G9" s="40"/>
      <c r="H9" s="45" cm="1">
        <f t="array" ref="H9">_FV(A9,"Shares outstanding",TRUE)/1000000</f>
        <v>25025.74</v>
      </c>
      <c r="I9" s="40"/>
      <c r="J9" s="40"/>
      <c r="K9" s="40"/>
      <c r="L9" s="40"/>
      <c r="M9" s="40"/>
      <c r="N9" s="40"/>
      <c r="O9" s="40"/>
      <c r="P9" s="40"/>
    </row>
    <row r="10" spans="1:16">
      <c r="A10" s="40" t="e" vm="14">
        <v>#VALUE!</v>
      </c>
      <c r="B10" s="40" t="s">
        <v>191</v>
      </c>
      <c r="C10" s="40" t="s">
        <v>192</v>
      </c>
      <c r="D10" s="43" cm="1">
        <f t="array" ref="D10">_FV(A10,"Price")</f>
        <v>27.34</v>
      </c>
      <c r="E10" s="45">
        <f>D10*H10</f>
        <v>27019.268992000001</v>
      </c>
      <c r="F10" s="40"/>
      <c r="G10" s="40"/>
      <c r="H10" s="45" cm="1">
        <f t="array" ref="H10">_FV(A10,"Shares outstanding",TRUE)/1000000</f>
        <v>988.26880000000006</v>
      </c>
      <c r="I10" s="40"/>
      <c r="J10" s="40"/>
      <c r="K10" s="40"/>
      <c r="L10" s="40"/>
      <c r="M10" s="40"/>
      <c r="N10" s="40"/>
      <c r="O10" s="40"/>
      <c r="P10" s="40"/>
    </row>
    <row r="11" spans="1:16">
      <c r="A11" s="40" t="e" vm="15">
        <v>#VALUE!</v>
      </c>
      <c r="B11" s="40" t="s">
        <v>193</v>
      </c>
      <c r="C11" s="40" t="s">
        <v>194</v>
      </c>
      <c r="D11" s="43" cm="1">
        <f t="array" ref="D11">_FV(A11,"Price")</f>
        <v>69.290000000000006</v>
      </c>
      <c r="E11" s="45">
        <f>D11*H11</f>
        <v>50126.229114000002</v>
      </c>
      <c r="F11" s="40"/>
      <c r="G11" s="40"/>
      <c r="H11" s="45" cm="1">
        <f t="array" ref="H11">_FV(A11,"Shares outstanding",TRUE)/1000000</f>
        <v>723.42660000000001</v>
      </c>
      <c r="I11" s="40"/>
      <c r="J11" s="40"/>
      <c r="K11" s="40"/>
      <c r="L11" s="40"/>
      <c r="M11" s="40"/>
      <c r="N11" s="40"/>
      <c r="O11" s="40"/>
      <c r="P11" s="40"/>
    </row>
    <row r="12" spans="1:16">
      <c r="A12" s="40" t="e" vm="16">
        <v>#VALUE!</v>
      </c>
      <c r="B12" s="40" t="s">
        <v>195</v>
      </c>
      <c r="C12" s="40" t="s">
        <v>196</v>
      </c>
      <c r="D12" s="43" cm="1">
        <f t="array" ref="D12">_FV(A12,"Price")</f>
        <v>24.48</v>
      </c>
      <c r="E12" s="45">
        <f>D12*H12</f>
        <v>32650.518239999998</v>
      </c>
      <c r="F12" s="40"/>
      <c r="G12" s="40"/>
      <c r="H12" s="45" cm="1">
        <f t="array" ref="H12">_FV(A12,"Shares outstanding",TRUE)/1000000</f>
        <v>1333.7629999999999</v>
      </c>
      <c r="I12" s="40"/>
      <c r="J12" s="40"/>
      <c r="K12" s="40"/>
      <c r="L12" s="40"/>
      <c r="M12" s="40"/>
      <c r="N12" s="40"/>
      <c r="O12" s="40"/>
      <c r="P12" s="40"/>
    </row>
    <row r="13" spans="1:16">
      <c r="A13" s="40" t="e" vm="17">
        <v>#VALUE!</v>
      </c>
      <c r="B13" s="40" t="s">
        <v>197</v>
      </c>
      <c r="C13" s="40" t="s">
        <v>198</v>
      </c>
      <c r="D13" s="43" cm="1">
        <f t="array" ref="D13">_FV(A13,"Price")</f>
        <v>44.47</v>
      </c>
      <c r="E13" s="45" t="e" vm="9">
        <f>D13*H13</f>
        <v>#VALUE!</v>
      </c>
      <c r="F13" s="40"/>
      <c r="G13" s="40"/>
      <c r="H13" s="45" t="e" cm="1" vm="10">
        <f t="array" ref="H13">_FV(A13,"Shares outstanding",TRUE)/1000000</f>
        <v>#VALUE!</v>
      </c>
      <c r="I13" s="40"/>
      <c r="J13" s="40"/>
      <c r="K13" s="40"/>
      <c r="L13" s="40"/>
      <c r="M13" s="40"/>
      <c r="N13" s="40"/>
      <c r="O13" s="40"/>
      <c r="P13" s="40"/>
    </row>
    <row r="14" spans="1:16">
      <c r="A14" s="40" t="e" vm="18">
        <v>#VALUE!</v>
      </c>
      <c r="B14" s="40" t="s">
        <v>199</v>
      </c>
      <c r="C14" s="40" t="s">
        <v>200</v>
      </c>
      <c r="D14" s="43" t="e" cm="1" vm="19">
        <f t="array" ref="D14">_FV(A14,"Price")</f>
        <v>#VALUE!</v>
      </c>
      <c r="E14" s="45" t="e" vm="9">
        <f>D14*H14</f>
        <v>#VALUE!</v>
      </c>
      <c r="F14" s="40"/>
      <c r="G14" s="40"/>
      <c r="H14" s="45" cm="1">
        <f t="array" ref="H14">_FV(A14,"Shares outstanding",TRUE)/1000000</f>
        <v>414.62569999999999</v>
      </c>
      <c r="I14" s="40"/>
      <c r="J14" s="40"/>
      <c r="K14" s="40"/>
      <c r="L14" s="40"/>
      <c r="M14" s="40"/>
      <c r="N14" s="40"/>
      <c r="O14" s="40"/>
      <c r="P14" s="40"/>
    </row>
    <row r="15" spans="1:16">
      <c r="A15" s="40" t="e" vm="20">
        <v>#VALUE!</v>
      </c>
      <c r="B15" s="40" t="s">
        <v>17</v>
      </c>
      <c r="C15" s="40" t="s">
        <v>201</v>
      </c>
      <c r="D15" s="43" t="e" cm="1" vm="19">
        <f t="array" ref="D15">_FV(A15,"Price")</f>
        <v>#VALUE!</v>
      </c>
      <c r="E15" s="45" t="e" vm="9">
        <f>D15*H15</f>
        <v>#VALUE!</v>
      </c>
      <c r="F15" s="40"/>
      <c r="G15" s="40"/>
      <c r="H15" s="45" cm="1">
        <f t="array" ref="H15">_FV(A15,"Shares outstanding",TRUE)/1000000</f>
        <v>207.11089999999999</v>
      </c>
      <c r="I15" s="40"/>
      <c r="J15" s="40"/>
      <c r="K15" s="40"/>
      <c r="L15" s="40"/>
      <c r="M15" s="40"/>
      <c r="N15" s="40"/>
      <c r="O15" s="40"/>
      <c r="P15" s="40"/>
    </row>
    <row r="16" spans="1:16">
      <c r="A16" s="40" t="e" vm="21">
        <v>#VALUE!</v>
      </c>
      <c r="B16" s="40" t="s">
        <v>202</v>
      </c>
      <c r="C16" s="40"/>
      <c r="D16" s="43" cm="1">
        <f t="array" ref="D16">_FV(A16,"Price")</f>
        <v>7.98</v>
      </c>
      <c r="E16" s="45">
        <f>D16*H16</f>
        <v>96782.477400000003</v>
      </c>
      <c r="F16" s="40"/>
      <c r="G16" s="40"/>
      <c r="H16" s="45" cm="1">
        <f t="array" ref="H16">_FV(A16,"Shares outstanding",TRUE)/1000000</f>
        <v>12128.13</v>
      </c>
      <c r="I16" s="40"/>
      <c r="J16" s="40"/>
      <c r="K16" s="40"/>
      <c r="L16" s="40"/>
      <c r="M16" s="40"/>
      <c r="N16" s="40"/>
      <c r="O16" s="40"/>
      <c r="P16"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5C7AE-1177-48D6-972C-93C60B29561B}">
  <dimension ref="A2:X202"/>
  <sheetViews>
    <sheetView topLeftCell="A21" workbookViewId="0">
      <selection activeCell="P30" sqref="P30"/>
    </sheetView>
  </sheetViews>
  <sheetFormatPr defaultRowHeight="14.5"/>
  <sheetData>
    <row r="2" spans="1:11">
      <c r="A2" s="48"/>
      <c r="B2" s="48" t="s">
        <v>36</v>
      </c>
      <c r="C2" s="48" t="s">
        <v>1</v>
      </c>
      <c r="D2" s="49" t="s">
        <v>2</v>
      </c>
      <c r="E2" s="49" t="s">
        <v>60</v>
      </c>
      <c r="F2" s="49" t="s">
        <v>4</v>
      </c>
      <c r="G2" s="49" t="s">
        <v>62</v>
      </c>
      <c r="H2" s="49" t="s">
        <v>172</v>
      </c>
      <c r="I2" s="49" t="s">
        <v>64</v>
      </c>
      <c r="J2" s="49" t="s">
        <v>65</v>
      </c>
      <c r="K2" s="49" t="s">
        <v>173</v>
      </c>
    </row>
    <row r="3" spans="1:11">
      <c r="A3" s="48" t="e" vm="22">
        <v>#VALUE!</v>
      </c>
      <c r="B3" t="s">
        <v>203</v>
      </c>
      <c r="C3" s="48" t="s">
        <v>204</v>
      </c>
      <c r="D3" s="51">
        <v>109</v>
      </c>
      <c r="E3" s="50">
        <v>344195.01694100001</v>
      </c>
      <c r="F3" s="50">
        <v>17554</v>
      </c>
      <c r="G3" s="50">
        <v>326641.01694100001</v>
      </c>
      <c r="H3" s="50">
        <v>3157.7524490000001</v>
      </c>
      <c r="I3" s="49" t="s">
        <v>68</v>
      </c>
      <c r="J3" s="52">
        <v>44930</v>
      </c>
      <c r="K3" s="48"/>
    </row>
    <row r="4" spans="1:11">
      <c r="A4" s="48" t="e" vm="23">
        <v>#VALUE!</v>
      </c>
      <c r="B4" t="s">
        <v>205</v>
      </c>
      <c r="C4" s="48" t="s">
        <v>206</v>
      </c>
      <c r="D4" s="50">
        <v>474555</v>
      </c>
      <c r="E4" s="50">
        <v>700513.46507557004</v>
      </c>
      <c r="F4" s="50">
        <v>236771</v>
      </c>
      <c r="G4" s="50">
        <v>463742.46507557004</v>
      </c>
      <c r="H4" s="50">
        <v>1.4761481073333333</v>
      </c>
      <c r="I4" s="49" t="s">
        <v>207</v>
      </c>
      <c r="J4" s="52">
        <v>44964</v>
      </c>
      <c r="K4" s="48"/>
    </row>
    <row r="5" spans="1:11">
      <c r="A5" s="48" t="e" vm="24">
        <v>#VALUE!</v>
      </c>
      <c r="B5" t="s">
        <v>205</v>
      </c>
      <c r="C5" s="48" t="s">
        <v>208</v>
      </c>
      <c r="D5" s="49">
        <v>312.97000000000003</v>
      </c>
      <c r="E5" s="50">
        <v>692985.10972817009</v>
      </c>
      <c r="F5" s="50">
        <v>236771</v>
      </c>
      <c r="G5" s="50">
        <v>456214.10972817009</v>
      </c>
      <c r="H5" s="50">
        <v>1.4761481073333333</v>
      </c>
      <c r="I5" s="49" t="s">
        <v>207</v>
      </c>
      <c r="J5" s="52">
        <v>44964</v>
      </c>
      <c r="K5" s="48"/>
    </row>
    <row r="6" spans="1:11">
      <c r="A6" s="48" t="e" vm="25">
        <v>#VALUE!</v>
      </c>
      <c r="B6" s="48" t="s">
        <v>209</v>
      </c>
      <c r="C6" s="48" t="s">
        <v>210</v>
      </c>
      <c r="D6" s="48"/>
      <c r="E6" s="48"/>
      <c r="F6" s="48"/>
      <c r="G6" s="48"/>
      <c r="H6" s="48"/>
      <c r="I6" s="48"/>
      <c r="J6" s="48"/>
      <c r="K6" s="48"/>
    </row>
    <row r="7" spans="1:11">
      <c r="A7" s="48" t="e" vm="26">
        <v>#VALUE!</v>
      </c>
      <c r="B7" s="48" t="s">
        <v>211</v>
      </c>
      <c r="C7" s="48" t="s">
        <v>212</v>
      </c>
      <c r="D7" s="48"/>
      <c r="E7" s="48"/>
      <c r="F7" s="48"/>
      <c r="G7" s="48"/>
      <c r="H7" s="48"/>
      <c r="I7" s="48"/>
      <c r="J7" s="48"/>
      <c r="K7" s="48"/>
    </row>
    <row r="8" spans="1:11">
      <c r="A8" s="48" t="e" vm="8">
        <v>#VALUE!</v>
      </c>
      <c r="B8" s="48" t="s">
        <v>213</v>
      </c>
      <c r="C8" s="48" t="s">
        <v>214</v>
      </c>
      <c r="D8" s="48"/>
      <c r="E8" s="48"/>
      <c r="F8" s="48"/>
      <c r="G8" s="48"/>
      <c r="H8" s="48"/>
      <c r="I8" s="48"/>
      <c r="J8" s="48"/>
      <c r="K8" s="48"/>
    </row>
    <row r="9" spans="1:11">
      <c r="A9" s="48" t="e" vm="27">
        <v>#VALUE!</v>
      </c>
      <c r="B9" s="48" t="s">
        <v>215</v>
      </c>
      <c r="C9" s="48" t="s">
        <v>216</v>
      </c>
      <c r="D9" s="48"/>
      <c r="E9" s="48"/>
      <c r="F9" s="48"/>
      <c r="G9" s="48"/>
      <c r="H9" s="48"/>
      <c r="I9" s="48"/>
      <c r="J9" s="48"/>
      <c r="K9" s="48"/>
    </row>
    <row r="10" spans="1:11">
      <c r="A10" s="48" t="e" vm="28">
        <v>#VALUE!</v>
      </c>
      <c r="B10" s="48" t="s">
        <v>217</v>
      </c>
      <c r="C10" s="48" t="s">
        <v>218</v>
      </c>
      <c r="D10" s="48"/>
      <c r="E10" s="48"/>
      <c r="F10" s="48"/>
      <c r="G10" s="48"/>
      <c r="H10" s="48"/>
      <c r="I10" s="48"/>
      <c r="J10" s="48"/>
      <c r="K10" s="48"/>
    </row>
    <row r="11" spans="1:11">
      <c r="A11" s="48" t="e" vm="29">
        <v>#VALUE!</v>
      </c>
      <c r="B11" s="48" t="s">
        <v>219</v>
      </c>
      <c r="C11" s="48" t="s">
        <v>220</v>
      </c>
      <c r="D11" s="48"/>
      <c r="E11" s="48"/>
      <c r="F11" s="48"/>
      <c r="G11" s="48"/>
      <c r="H11" s="48"/>
      <c r="I11" s="48"/>
      <c r="J11" s="48"/>
      <c r="K11" s="48"/>
    </row>
    <row r="12" spans="1:11">
      <c r="A12" s="48" t="e" vm="30">
        <v>#VALUE!</v>
      </c>
      <c r="B12" s="48" t="s">
        <v>221</v>
      </c>
      <c r="C12" s="48" t="s">
        <v>222</v>
      </c>
      <c r="D12" s="48"/>
      <c r="E12" s="48"/>
      <c r="F12" s="48"/>
      <c r="G12" s="48"/>
      <c r="H12" s="48"/>
      <c r="I12" s="48"/>
      <c r="J12" s="48"/>
      <c r="K12" s="48"/>
    </row>
    <row r="13" spans="1:11">
      <c r="A13" s="48" t="e" vm="31">
        <v>#VALUE!</v>
      </c>
      <c r="B13" s="48" t="s">
        <v>223</v>
      </c>
      <c r="C13" s="48" t="s">
        <v>224</v>
      </c>
      <c r="D13" s="48"/>
      <c r="E13" s="48"/>
      <c r="F13" s="48"/>
      <c r="G13" s="48"/>
      <c r="H13" s="48"/>
      <c r="I13" s="48"/>
      <c r="J13" s="48"/>
      <c r="K13" s="48"/>
    </row>
    <row r="14" spans="1:11">
      <c r="A14" s="48" t="e" vm="32">
        <v>#VALUE!</v>
      </c>
      <c r="B14" s="48" t="s">
        <v>225</v>
      </c>
      <c r="C14" s="48" t="s">
        <v>226</v>
      </c>
      <c r="D14" s="48"/>
      <c r="E14" s="48"/>
      <c r="F14" s="48"/>
      <c r="G14" s="48"/>
      <c r="H14" s="48"/>
      <c r="I14" s="48"/>
      <c r="J14" s="48"/>
      <c r="K14" s="48"/>
    </row>
    <row r="15" spans="1:11">
      <c r="A15" s="48" t="e" vm="33">
        <v>#VALUE!</v>
      </c>
      <c r="B15" s="48" t="s">
        <v>227</v>
      </c>
      <c r="C15" s="48" t="s">
        <v>228</v>
      </c>
    </row>
    <row r="16" spans="1:11">
      <c r="A16" s="48" t="e" vm="34">
        <v>#VALUE!</v>
      </c>
      <c r="B16" s="48" t="s">
        <v>229</v>
      </c>
      <c r="C16" s="48" t="s">
        <v>230</v>
      </c>
    </row>
    <row r="17" spans="1:3">
      <c r="A17" s="48" t="e" vm="35">
        <v>#VALUE!</v>
      </c>
      <c r="B17" s="48" t="s">
        <v>231</v>
      </c>
      <c r="C17" s="48" t="s">
        <v>232</v>
      </c>
    </row>
    <row r="18" spans="1:3">
      <c r="A18" s="48" t="e" vm="36">
        <v>#VALUE!</v>
      </c>
      <c r="B18" s="48" t="s">
        <v>233</v>
      </c>
      <c r="C18" s="48" t="s">
        <v>234</v>
      </c>
    </row>
    <row r="19" spans="1:3">
      <c r="A19" s="48" t="e" vm="37">
        <v>#VALUE!</v>
      </c>
      <c r="B19" s="48" t="s">
        <v>235</v>
      </c>
      <c r="C19" s="48" t="s">
        <v>236</v>
      </c>
    </row>
    <row r="20" spans="1:3">
      <c r="A20" s="48" t="e" vm="38">
        <v>#VALUE!</v>
      </c>
      <c r="B20" s="48" t="s">
        <v>237</v>
      </c>
      <c r="C20" s="48" t="s">
        <v>238</v>
      </c>
    </row>
    <row r="21" spans="1:3">
      <c r="A21" s="48" t="e" vm="39">
        <v>#VALUE!</v>
      </c>
      <c r="B21" s="48" t="s">
        <v>239</v>
      </c>
      <c r="C21" s="48" t="s">
        <v>240</v>
      </c>
    </row>
    <row r="22" spans="1:3">
      <c r="A22" s="48" t="e" vm="40">
        <v>#VALUE!</v>
      </c>
      <c r="B22" s="48" t="s">
        <v>241</v>
      </c>
      <c r="C22" s="48" t="s">
        <v>242</v>
      </c>
    </row>
    <row r="23" spans="1:3">
      <c r="A23" s="48" t="e" vm="41">
        <v>#VALUE!</v>
      </c>
      <c r="B23" s="48" t="s">
        <v>243</v>
      </c>
      <c r="C23" s="48" t="s">
        <v>244</v>
      </c>
    </row>
    <row r="24" spans="1:3">
      <c r="A24" s="48" t="e" vm="42">
        <v>#VALUE!</v>
      </c>
      <c r="B24" s="48" t="s">
        <v>245</v>
      </c>
      <c r="C24" s="48" t="s">
        <v>246</v>
      </c>
    </row>
    <row r="25" spans="1:3">
      <c r="A25" s="48" t="e" vm="43">
        <v>#VALUE!</v>
      </c>
      <c r="B25" s="48" t="s">
        <v>247</v>
      </c>
      <c r="C25" s="48" t="s">
        <v>248</v>
      </c>
    </row>
    <row r="26" spans="1:3">
      <c r="A26" s="48" t="e" vm="44">
        <v>#VALUE!</v>
      </c>
      <c r="B26" s="48" t="s">
        <v>249</v>
      </c>
      <c r="C26" s="48" t="s">
        <v>250</v>
      </c>
    </row>
    <row r="27" spans="1:3">
      <c r="A27" s="48" t="e" vm="45">
        <v>#VALUE!</v>
      </c>
      <c r="B27" s="48" t="s">
        <v>251</v>
      </c>
      <c r="C27" s="48" t="s">
        <v>252</v>
      </c>
    </row>
    <row r="28" spans="1:3">
      <c r="A28" s="48" t="e" vm="46">
        <v>#VALUE!</v>
      </c>
      <c r="B28" s="48" t="s">
        <v>253</v>
      </c>
      <c r="C28" s="48" t="s">
        <v>254</v>
      </c>
    </row>
    <row r="29" spans="1:3">
      <c r="A29" s="48" t="e" vm="47">
        <v>#VALUE!</v>
      </c>
      <c r="B29" s="48" t="s">
        <v>255</v>
      </c>
      <c r="C29" s="48" t="s">
        <v>256</v>
      </c>
    </row>
    <row r="30" spans="1:3">
      <c r="A30" s="48" t="e" vm="44">
        <v>#VALUE!</v>
      </c>
      <c r="B30" s="48" t="s">
        <v>257</v>
      </c>
      <c r="C30" s="48" t="s">
        <v>258</v>
      </c>
    </row>
    <row r="31" spans="1:3">
      <c r="A31" s="48" t="e" vm="48">
        <v>#VALUE!</v>
      </c>
      <c r="B31" s="48" t="s">
        <v>259</v>
      </c>
      <c r="C31" s="48" t="s">
        <v>260</v>
      </c>
    </row>
    <row r="32" spans="1:3">
      <c r="A32" s="48" t="e" vm="49">
        <v>#VALUE!</v>
      </c>
      <c r="B32" s="48" t="s">
        <v>261</v>
      </c>
      <c r="C32" s="48" t="s">
        <v>262</v>
      </c>
    </row>
    <row r="33" spans="1:3">
      <c r="A33" s="48" t="e" vm="50">
        <v>#VALUE!</v>
      </c>
      <c r="B33" s="48" t="s">
        <v>263</v>
      </c>
      <c r="C33" s="48" t="s">
        <v>264</v>
      </c>
    </row>
    <row r="34" spans="1:3">
      <c r="A34" s="48" t="e" vm="49">
        <v>#VALUE!</v>
      </c>
      <c r="B34" s="48" t="s">
        <v>265</v>
      </c>
      <c r="C34" s="48" t="s">
        <v>266</v>
      </c>
    </row>
    <row r="35" spans="1:3">
      <c r="A35" s="48" t="e" vm="51">
        <v>#VALUE!</v>
      </c>
      <c r="B35" s="48" t="s">
        <v>267</v>
      </c>
      <c r="C35" s="48" t="s">
        <v>268</v>
      </c>
    </row>
    <row r="36" spans="1:3">
      <c r="A36" s="48" t="e" vm="52">
        <v>#VALUE!</v>
      </c>
      <c r="B36" s="48" t="s">
        <v>269</v>
      </c>
      <c r="C36" s="48" t="s">
        <v>270</v>
      </c>
    </row>
    <row r="37" spans="1:3">
      <c r="A37" s="48" t="e" vm="53">
        <v>#VALUE!</v>
      </c>
      <c r="B37" s="48" t="s">
        <v>271</v>
      </c>
      <c r="C37" s="48" t="s">
        <v>271</v>
      </c>
    </row>
    <row r="38" spans="1:3">
      <c r="A38" s="48" t="e" vm="54">
        <v>#VALUE!</v>
      </c>
      <c r="B38" s="48" t="s">
        <v>272</v>
      </c>
      <c r="C38" s="48" t="s">
        <v>273</v>
      </c>
    </row>
    <row r="39" spans="1:3">
      <c r="A39" s="48" t="e" vm="55">
        <v>#VALUE!</v>
      </c>
      <c r="B39" s="48" t="s">
        <v>274</v>
      </c>
      <c r="C39" s="48" t="s">
        <v>275</v>
      </c>
    </row>
    <row r="40" spans="1:3">
      <c r="A40" s="48" t="e" vm="56">
        <v>#VALUE!</v>
      </c>
      <c r="B40" s="48" t="s">
        <v>276</v>
      </c>
      <c r="C40" s="48" t="s">
        <v>277</v>
      </c>
    </row>
    <row r="41" spans="1:3">
      <c r="A41" s="48" t="e" vm="57">
        <v>#VALUE!</v>
      </c>
      <c r="B41" s="48" t="s">
        <v>278</v>
      </c>
      <c r="C41" s="48" t="s">
        <v>279</v>
      </c>
    </row>
    <row r="42" spans="1:3">
      <c r="A42" s="48" t="e" vm="58">
        <v>#VALUE!</v>
      </c>
      <c r="B42" s="48" t="s">
        <v>280</v>
      </c>
      <c r="C42" s="48" t="s">
        <v>281</v>
      </c>
    </row>
    <row r="43" spans="1:3">
      <c r="A43" s="48" t="e" vm="59">
        <v>#VALUE!</v>
      </c>
      <c r="B43" s="48" t="s">
        <v>282</v>
      </c>
      <c r="C43" s="48" t="s">
        <v>283</v>
      </c>
    </row>
    <row r="44" spans="1:3">
      <c r="A44" s="48" t="e" vm="60">
        <v>#VALUE!</v>
      </c>
      <c r="B44" s="48" t="s">
        <v>284</v>
      </c>
      <c r="C44" s="48" t="s">
        <v>285</v>
      </c>
    </row>
    <row r="45" spans="1:3">
      <c r="A45" s="48" t="e" vm="61">
        <v>#VALUE!</v>
      </c>
      <c r="B45" s="48" t="s">
        <v>286</v>
      </c>
      <c r="C45" s="48" t="s">
        <v>287</v>
      </c>
    </row>
    <row r="46" spans="1:3">
      <c r="A46" s="48" t="e" vm="62">
        <v>#VALUE!</v>
      </c>
      <c r="B46" s="48" t="s">
        <v>288</v>
      </c>
      <c r="C46" s="48" t="s">
        <v>289</v>
      </c>
    </row>
    <row r="47" spans="1:3">
      <c r="A47" s="48" t="e" vm="63">
        <v>#VALUE!</v>
      </c>
      <c r="B47" s="48" t="s">
        <v>290</v>
      </c>
      <c r="C47" s="48" t="s">
        <v>291</v>
      </c>
    </row>
    <row r="48" spans="1:3">
      <c r="A48" s="48" t="e" vm="64">
        <v>#VALUE!</v>
      </c>
      <c r="B48" s="48" t="s">
        <v>292</v>
      </c>
      <c r="C48" s="48" t="s">
        <v>293</v>
      </c>
    </row>
    <row r="49" spans="1:3">
      <c r="A49" s="48" t="e" vm="65">
        <v>#VALUE!</v>
      </c>
      <c r="B49" s="48" t="s">
        <v>294</v>
      </c>
      <c r="C49" s="48" t="s">
        <v>295</v>
      </c>
    </row>
    <row r="50" spans="1:3">
      <c r="A50" s="48" t="e" vm="66">
        <v>#VALUE!</v>
      </c>
      <c r="B50" s="48" t="s">
        <v>296</v>
      </c>
      <c r="C50" s="48" t="s">
        <v>297</v>
      </c>
    </row>
    <row r="51" spans="1:3">
      <c r="A51" s="48" t="e" vm="67">
        <v>#VALUE!</v>
      </c>
      <c r="B51" s="48" t="s">
        <v>298</v>
      </c>
      <c r="C51" s="48" t="s">
        <v>299</v>
      </c>
    </row>
    <row r="52" spans="1:3">
      <c r="A52" s="48" t="e" vm="68">
        <v>#VALUE!</v>
      </c>
      <c r="B52" s="48" t="s">
        <v>300</v>
      </c>
      <c r="C52" s="48" t="s">
        <v>301</v>
      </c>
    </row>
    <row r="53" spans="1:3">
      <c r="A53" s="48" t="e" vm="69">
        <v>#VALUE!</v>
      </c>
      <c r="B53" s="48" t="s">
        <v>302</v>
      </c>
      <c r="C53" s="48" t="s">
        <v>303</v>
      </c>
    </row>
    <row r="54" spans="1:3">
      <c r="A54" s="48" t="e" vm="70">
        <v>#VALUE!</v>
      </c>
      <c r="B54" s="48" t="s">
        <v>304</v>
      </c>
      <c r="C54" s="48" t="s">
        <v>305</v>
      </c>
    </row>
    <row r="55" spans="1:3">
      <c r="A55" s="48" t="e" vm="71">
        <v>#VALUE!</v>
      </c>
      <c r="B55" s="48" t="s">
        <v>306</v>
      </c>
      <c r="C55" s="48" t="s">
        <v>307</v>
      </c>
    </row>
    <row r="56" spans="1:3">
      <c r="A56" s="48" t="e" vm="72">
        <v>#VALUE!</v>
      </c>
      <c r="B56" s="48" t="s">
        <v>308</v>
      </c>
      <c r="C56" s="48" t="s">
        <v>309</v>
      </c>
    </row>
    <row r="57" spans="1:3">
      <c r="A57" s="48" t="e" vm="73">
        <v>#VALUE!</v>
      </c>
      <c r="B57" s="48" t="s">
        <v>310</v>
      </c>
      <c r="C57" s="48" t="s">
        <v>311</v>
      </c>
    </row>
    <row r="58" spans="1:3">
      <c r="A58" s="48" t="e" vm="74">
        <v>#VALUE!</v>
      </c>
      <c r="B58" s="48" t="s">
        <v>312</v>
      </c>
      <c r="C58" s="48" t="s">
        <v>313</v>
      </c>
    </row>
    <row r="59" spans="1:3">
      <c r="A59" s="48" t="e" vm="8">
        <v>#VALUE!</v>
      </c>
      <c r="B59" s="48" t="s">
        <v>314</v>
      </c>
      <c r="C59" s="48" t="s">
        <v>315</v>
      </c>
    </row>
    <row r="60" spans="1:3">
      <c r="A60" s="48" t="s">
        <v>316</v>
      </c>
      <c r="B60" s="48" t="s">
        <v>20</v>
      </c>
      <c r="C60" s="48" t="s">
        <v>316</v>
      </c>
    </row>
    <row r="61" spans="1:3">
      <c r="A61" s="48" t="s">
        <v>318</v>
      </c>
      <c r="B61" s="48" t="s">
        <v>317</v>
      </c>
      <c r="C61" s="48" t="s">
        <v>318</v>
      </c>
    </row>
    <row r="62" spans="1:3">
      <c r="A62" s="48" t="s">
        <v>320</v>
      </c>
      <c r="B62" s="48" t="s">
        <v>319</v>
      </c>
      <c r="C62" s="48" t="s">
        <v>320</v>
      </c>
    </row>
    <row r="63" spans="1:3">
      <c r="A63" s="48" t="e" vm="75">
        <v>#VALUE!</v>
      </c>
      <c r="B63" s="48" t="s">
        <v>321</v>
      </c>
      <c r="C63" s="48" t="s">
        <v>322</v>
      </c>
    </row>
    <row r="64" spans="1:3">
      <c r="A64" s="48" t="s">
        <v>324</v>
      </c>
      <c r="B64" s="48" t="s">
        <v>323</v>
      </c>
      <c r="C64" s="48" t="s">
        <v>324</v>
      </c>
    </row>
    <row r="65" spans="1:3">
      <c r="A65" s="48" t="e" vm="76">
        <v>#VALUE!</v>
      </c>
      <c r="B65" s="48" t="s">
        <v>325</v>
      </c>
      <c r="C65" s="48" t="s">
        <v>326</v>
      </c>
    </row>
    <row r="66" spans="1:3">
      <c r="A66" s="48" t="e" vm="77">
        <v>#VALUE!</v>
      </c>
      <c r="B66" s="48" t="s">
        <v>327</v>
      </c>
      <c r="C66" s="48" t="s">
        <v>328</v>
      </c>
    </row>
    <row r="67" spans="1:3">
      <c r="A67" s="48" t="s">
        <v>330</v>
      </c>
      <c r="B67" s="48" t="s">
        <v>329</v>
      </c>
      <c r="C67" s="48" t="s">
        <v>330</v>
      </c>
    </row>
    <row r="68" spans="1:3">
      <c r="A68" s="48" t="e" vm="78">
        <v>#VALUE!</v>
      </c>
      <c r="B68" s="48" t="s">
        <v>331</v>
      </c>
      <c r="C68" s="48" t="s">
        <v>332</v>
      </c>
    </row>
    <row r="69" spans="1:3">
      <c r="A69" s="48" t="e" vm="79">
        <v>#VALUE!</v>
      </c>
      <c r="B69" s="48" t="s">
        <v>333</v>
      </c>
      <c r="C69" s="48" t="s">
        <v>334</v>
      </c>
    </row>
    <row r="70" spans="1:3">
      <c r="A70" s="48" t="e" vm="80">
        <v>#VALUE!</v>
      </c>
      <c r="B70" s="48" t="s">
        <v>335</v>
      </c>
      <c r="C70" s="48" t="s">
        <v>336</v>
      </c>
    </row>
    <row r="71" spans="1:3">
      <c r="A71" s="48" t="e" vm="81">
        <v>#VALUE!</v>
      </c>
      <c r="B71" s="48" t="s">
        <v>337</v>
      </c>
      <c r="C71" s="48" t="s">
        <v>338</v>
      </c>
    </row>
    <row r="72" spans="1:3">
      <c r="A72" s="48" t="s">
        <v>340</v>
      </c>
      <c r="B72" s="48" t="s">
        <v>339</v>
      </c>
      <c r="C72" s="48" t="s">
        <v>340</v>
      </c>
    </row>
    <row r="73" spans="1:3">
      <c r="A73" s="48" t="e" vm="82">
        <v>#VALUE!</v>
      </c>
      <c r="B73" s="48" t="s">
        <v>341</v>
      </c>
      <c r="C73" s="48" t="s">
        <v>342</v>
      </c>
    </row>
    <row r="74" spans="1:3">
      <c r="A74" s="48" t="s">
        <v>344</v>
      </c>
      <c r="B74" s="48" t="s">
        <v>343</v>
      </c>
      <c r="C74" s="48" t="s">
        <v>344</v>
      </c>
    </row>
    <row r="75" spans="1:3">
      <c r="A75" s="48" t="e" vm="83">
        <v>#VALUE!</v>
      </c>
      <c r="B75" s="48" t="s">
        <v>345</v>
      </c>
      <c r="C75" s="48" t="s">
        <v>346</v>
      </c>
    </row>
    <row r="76" spans="1:3">
      <c r="A76" s="48" t="e" vm="84">
        <v>#VALUE!</v>
      </c>
      <c r="B76" s="48" t="s">
        <v>347</v>
      </c>
      <c r="C76" s="48" t="s">
        <v>348</v>
      </c>
    </row>
    <row r="77" spans="1:3">
      <c r="A77" s="48" t="s">
        <v>350</v>
      </c>
      <c r="B77" s="48" t="s">
        <v>349</v>
      </c>
      <c r="C77" s="48" t="s">
        <v>350</v>
      </c>
    </row>
    <row r="78" spans="1:3">
      <c r="A78" s="48" t="e" vm="85">
        <v>#VALUE!</v>
      </c>
      <c r="B78" s="48" t="s">
        <v>351</v>
      </c>
      <c r="C78" s="48" t="s">
        <v>352</v>
      </c>
    </row>
    <row r="79" spans="1:3">
      <c r="A79" s="48" t="e" vm="86">
        <v>#VALUE!</v>
      </c>
      <c r="B79" s="48" t="s">
        <v>353</v>
      </c>
      <c r="C79" s="48" t="s">
        <v>354</v>
      </c>
    </row>
    <row r="80" spans="1:3">
      <c r="A80" s="48" t="s">
        <v>356</v>
      </c>
      <c r="B80" s="48" t="s">
        <v>355</v>
      </c>
      <c r="C80" s="48" t="s">
        <v>356</v>
      </c>
    </row>
    <row r="81" spans="1:3">
      <c r="A81" s="48" t="e" vm="87">
        <v>#VALUE!</v>
      </c>
      <c r="B81" s="48" t="s">
        <v>357</v>
      </c>
      <c r="C81" s="48" t="s">
        <v>358</v>
      </c>
    </row>
    <row r="82" spans="1:3">
      <c r="A82" s="48" t="e" vm="8">
        <v>#VALUE!</v>
      </c>
      <c r="B82" s="48" t="s">
        <v>359</v>
      </c>
      <c r="C82" s="48" t="s">
        <v>360</v>
      </c>
    </row>
    <row r="83" spans="1:3">
      <c r="A83" s="48" t="e" vm="88">
        <v>#VALUE!</v>
      </c>
      <c r="B83" s="48" t="s">
        <v>361</v>
      </c>
      <c r="C83" s="48" t="s">
        <v>362</v>
      </c>
    </row>
    <row r="84" spans="1:3">
      <c r="A84" s="48" t="e" vm="8">
        <v>#VALUE!</v>
      </c>
      <c r="B84" s="48" t="s">
        <v>363</v>
      </c>
      <c r="C84" s="48" t="s">
        <v>364</v>
      </c>
    </row>
    <row r="85" spans="1:3">
      <c r="A85" s="48" t="e" vm="89">
        <v>#VALUE!</v>
      </c>
      <c r="B85" s="48" t="s">
        <v>365</v>
      </c>
      <c r="C85" s="48" t="s">
        <v>366</v>
      </c>
    </row>
    <row r="86" spans="1:3">
      <c r="A86" s="48" t="s">
        <v>368</v>
      </c>
      <c r="B86" s="48" t="s">
        <v>367</v>
      </c>
      <c r="C86" s="48" t="s">
        <v>368</v>
      </c>
    </row>
    <row r="87" spans="1:3">
      <c r="A87" s="48" t="e" vm="8">
        <v>#VALUE!</v>
      </c>
      <c r="B87" s="48" t="s">
        <v>369</v>
      </c>
      <c r="C87" s="48" t="s">
        <v>370</v>
      </c>
    </row>
    <row r="88" spans="1:3">
      <c r="A88" s="48" t="s">
        <v>372</v>
      </c>
      <c r="B88" s="48" t="s">
        <v>371</v>
      </c>
      <c r="C88" s="48" t="s">
        <v>372</v>
      </c>
    </row>
    <row r="89" spans="1:3">
      <c r="A89" s="48" t="e" vm="90">
        <v>#VALUE!</v>
      </c>
      <c r="B89" s="48" t="s">
        <v>373</v>
      </c>
      <c r="C89" s="48" t="s">
        <v>374</v>
      </c>
    </row>
    <row r="90" spans="1:3">
      <c r="A90" s="48" t="e" vm="91">
        <v>#VALUE!</v>
      </c>
      <c r="B90" s="48" t="s">
        <v>375</v>
      </c>
      <c r="C90" s="48" t="s">
        <v>376</v>
      </c>
    </row>
    <row r="91" spans="1:3">
      <c r="A91" s="48" t="e" vm="92">
        <v>#VALUE!</v>
      </c>
      <c r="B91" s="48" t="s">
        <v>377</v>
      </c>
      <c r="C91" s="48" t="s">
        <v>378</v>
      </c>
    </row>
    <row r="92" spans="1:3">
      <c r="A92" s="48" t="e" vm="17">
        <v>#VALUE!</v>
      </c>
      <c r="B92" s="48" t="s">
        <v>379</v>
      </c>
      <c r="C92" s="48" t="s">
        <v>380</v>
      </c>
    </row>
    <row r="93" spans="1:3">
      <c r="A93" s="48" t="s">
        <v>382</v>
      </c>
      <c r="B93" s="48" t="s">
        <v>381</v>
      </c>
      <c r="C93" s="48" t="s">
        <v>382</v>
      </c>
    </row>
    <row r="94" spans="1:3">
      <c r="A94" s="48" t="e" vm="93">
        <v>#VALUE!</v>
      </c>
      <c r="B94" s="48" t="s">
        <v>383</v>
      </c>
      <c r="C94" s="48" t="s">
        <v>384</v>
      </c>
    </row>
    <row r="95" spans="1:3">
      <c r="A95" s="48" t="e" vm="94">
        <v>#VALUE!</v>
      </c>
      <c r="B95" s="48" t="s">
        <v>385</v>
      </c>
      <c r="C95" s="48" t="s">
        <v>386</v>
      </c>
    </row>
    <row r="96" spans="1:3">
      <c r="A96" s="48" t="e" vm="8">
        <v>#VALUE!</v>
      </c>
      <c r="B96" s="48" t="s">
        <v>387</v>
      </c>
      <c r="C96" s="48" t="s">
        <v>388</v>
      </c>
    </row>
    <row r="97" spans="1:3">
      <c r="A97" s="48" t="s">
        <v>390</v>
      </c>
      <c r="B97" s="48" t="s">
        <v>389</v>
      </c>
      <c r="C97" s="48" t="s">
        <v>390</v>
      </c>
    </row>
    <row r="98" spans="1:3">
      <c r="A98" s="48" t="e" vm="95">
        <v>#VALUE!</v>
      </c>
      <c r="B98" s="48" t="s">
        <v>391</v>
      </c>
      <c r="C98" s="48" t="s">
        <v>392</v>
      </c>
    </row>
    <row r="99" spans="1:3">
      <c r="A99" s="48" t="e" vm="11">
        <v>#VALUE!</v>
      </c>
      <c r="B99" s="48" t="s">
        <v>393</v>
      </c>
      <c r="C99" s="48" t="s">
        <v>394</v>
      </c>
    </row>
    <row r="100" spans="1:3">
      <c r="A100" s="48" t="s">
        <v>196</v>
      </c>
      <c r="B100" s="48" t="s">
        <v>195</v>
      </c>
      <c r="C100" s="48" t="s">
        <v>196</v>
      </c>
    </row>
    <row r="101" spans="1:3">
      <c r="A101" s="48" t="e" vm="8">
        <v>#VALUE!</v>
      </c>
      <c r="B101" s="48" t="s">
        <v>395</v>
      </c>
      <c r="C101" s="48" t="s">
        <v>396</v>
      </c>
    </row>
    <row r="102" spans="1:3">
      <c r="A102" s="48" t="s">
        <v>398</v>
      </c>
      <c r="B102" s="48" t="s">
        <v>397</v>
      </c>
      <c r="C102" s="48" t="s">
        <v>398</v>
      </c>
    </row>
    <row r="103" spans="1:3">
      <c r="A103" s="48" t="e" vm="96">
        <v>#VALUE!</v>
      </c>
      <c r="B103" s="48" t="s">
        <v>399</v>
      </c>
      <c r="C103" s="48" t="s">
        <v>400</v>
      </c>
    </row>
    <row r="104" spans="1:3">
      <c r="A104" s="48" t="e" vm="97">
        <v>#VALUE!</v>
      </c>
      <c r="B104" s="48" t="s">
        <v>401</v>
      </c>
      <c r="C104" s="48" t="s">
        <v>402</v>
      </c>
    </row>
    <row r="105" spans="1:3">
      <c r="A105" s="48" t="e" vm="39">
        <v>#VALUE!</v>
      </c>
      <c r="B105" s="48" t="s">
        <v>403</v>
      </c>
      <c r="C105" s="48" t="s">
        <v>404</v>
      </c>
    </row>
    <row r="106" spans="1:3">
      <c r="A106" s="48" t="s">
        <v>406</v>
      </c>
      <c r="B106" s="48" t="s">
        <v>405</v>
      </c>
      <c r="C106" s="48" t="s">
        <v>406</v>
      </c>
    </row>
    <row r="107" spans="1:3">
      <c r="A107" s="48" t="e" vm="98">
        <v>#VALUE!</v>
      </c>
      <c r="B107" s="48" t="s">
        <v>407</v>
      </c>
      <c r="C107" s="48" t="s">
        <v>408</v>
      </c>
    </row>
    <row r="108" spans="1:3">
      <c r="A108" s="48" t="e" vm="99">
        <v>#VALUE!</v>
      </c>
      <c r="B108" s="48" t="s">
        <v>409</v>
      </c>
      <c r="C108" s="48" t="s">
        <v>410</v>
      </c>
    </row>
    <row r="109" spans="1:3">
      <c r="A109" s="48" t="e" vm="100">
        <v>#VALUE!</v>
      </c>
      <c r="B109" s="48" t="s">
        <v>411</v>
      </c>
      <c r="C109" s="48" t="s">
        <v>412</v>
      </c>
    </row>
    <row r="110" spans="1:3">
      <c r="A110" s="48" t="s">
        <v>414</v>
      </c>
      <c r="B110" s="48" t="s">
        <v>413</v>
      </c>
      <c r="C110" s="48" t="s">
        <v>414</v>
      </c>
    </row>
    <row r="111" spans="1:3">
      <c r="A111" s="48" t="e" vm="8">
        <v>#VALUE!</v>
      </c>
      <c r="B111" s="48" t="s">
        <v>415</v>
      </c>
      <c r="C111" s="48" t="s">
        <v>416</v>
      </c>
    </row>
    <row r="112" spans="1:3">
      <c r="A112" s="48" t="e" vm="17">
        <v>#VALUE!</v>
      </c>
      <c r="B112" s="48" t="s">
        <v>417</v>
      </c>
      <c r="C112" s="48" t="s">
        <v>418</v>
      </c>
    </row>
    <row r="113" spans="1:3">
      <c r="A113" s="48" t="e" vm="96">
        <v>#VALUE!</v>
      </c>
      <c r="B113" s="48" t="s">
        <v>419</v>
      </c>
      <c r="C113" s="48" t="s">
        <v>420</v>
      </c>
    </row>
    <row r="114" spans="1:3">
      <c r="A114" s="48" t="e" vm="101">
        <v>#VALUE!</v>
      </c>
      <c r="B114" s="48" t="s">
        <v>421</v>
      </c>
      <c r="C114" s="48" t="s">
        <v>422</v>
      </c>
    </row>
    <row r="115" spans="1:3">
      <c r="A115" s="48" t="e" vm="8">
        <v>#VALUE!</v>
      </c>
      <c r="B115" s="48" t="s">
        <v>423</v>
      </c>
      <c r="C115" s="48" t="s">
        <v>424</v>
      </c>
    </row>
    <row r="116" spans="1:3">
      <c r="A116" s="48" t="s">
        <v>426</v>
      </c>
      <c r="B116" s="48" t="s">
        <v>425</v>
      </c>
      <c r="C116" s="48" t="s">
        <v>426</v>
      </c>
    </row>
    <row r="117" spans="1:3">
      <c r="A117" s="48" t="e" vm="8">
        <v>#VALUE!</v>
      </c>
      <c r="B117" s="48" t="s">
        <v>427</v>
      </c>
      <c r="C117" s="48" t="s">
        <v>428</v>
      </c>
    </row>
    <row r="118" spans="1:3">
      <c r="A118" s="48" t="e" vm="102">
        <v>#VALUE!</v>
      </c>
      <c r="B118" s="48" t="s">
        <v>429</v>
      </c>
      <c r="C118" s="48" t="s">
        <v>430</v>
      </c>
    </row>
    <row r="119" spans="1:3">
      <c r="A119" s="48" t="e" vm="17">
        <v>#VALUE!</v>
      </c>
      <c r="B119" s="48" t="s">
        <v>431</v>
      </c>
      <c r="C119" s="48" t="s">
        <v>432</v>
      </c>
    </row>
    <row r="120" spans="1:3">
      <c r="A120" s="48" t="s">
        <v>434</v>
      </c>
      <c r="B120" s="48" t="s">
        <v>433</v>
      </c>
      <c r="C120" s="48" t="s">
        <v>434</v>
      </c>
    </row>
    <row r="121" spans="1:3">
      <c r="A121" s="48" t="e" vm="103">
        <v>#VALUE!</v>
      </c>
      <c r="B121" s="48" t="s">
        <v>435</v>
      </c>
      <c r="C121" s="48" t="s">
        <v>436</v>
      </c>
    </row>
    <row r="122" spans="1:3">
      <c r="A122" s="48" t="e" vm="104">
        <v>#VALUE!</v>
      </c>
      <c r="B122" s="48" t="s">
        <v>437</v>
      </c>
      <c r="C122" s="48" t="s">
        <v>438</v>
      </c>
    </row>
    <row r="123" spans="1:3">
      <c r="A123" s="48" t="e" vm="105">
        <v>#VALUE!</v>
      </c>
      <c r="B123" s="48" t="s">
        <v>439</v>
      </c>
      <c r="C123" s="48" t="s">
        <v>440</v>
      </c>
    </row>
    <row r="124" spans="1:3">
      <c r="A124" s="48" t="e" vm="106">
        <v>#VALUE!</v>
      </c>
      <c r="B124" s="48" t="s">
        <v>441</v>
      </c>
      <c r="C124" s="48" t="s">
        <v>442</v>
      </c>
    </row>
    <row r="125" spans="1:3">
      <c r="A125" s="48" t="e" vm="107">
        <v>#VALUE!</v>
      </c>
      <c r="B125" s="48" t="s">
        <v>443</v>
      </c>
      <c r="C125" s="48" t="s">
        <v>444</v>
      </c>
    </row>
    <row r="126" spans="1:3">
      <c r="A126" s="48" t="e" vm="8">
        <v>#VALUE!</v>
      </c>
      <c r="B126" s="48" t="s">
        <v>445</v>
      </c>
      <c r="C126" s="48" t="s">
        <v>446</v>
      </c>
    </row>
    <row r="127" spans="1:3">
      <c r="A127" s="48" t="e" vm="96">
        <v>#VALUE!</v>
      </c>
      <c r="B127" s="48" t="s">
        <v>447</v>
      </c>
      <c r="C127" s="48" t="s">
        <v>448</v>
      </c>
    </row>
    <row r="128" spans="1:3">
      <c r="A128" s="48" t="e" vm="8">
        <v>#VALUE!</v>
      </c>
      <c r="B128" s="48" t="s">
        <v>449</v>
      </c>
      <c r="C128" s="48" t="s">
        <v>450</v>
      </c>
    </row>
    <row r="129" spans="1:3">
      <c r="A129" s="48" t="s">
        <v>452</v>
      </c>
      <c r="B129" s="48" t="s">
        <v>451</v>
      </c>
      <c r="C129" s="48" t="s">
        <v>452</v>
      </c>
    </row>
    <row r="130" spans="1:3">
      <c r="A130" s="48" t="s">
        <v>201</v>
      </c>
      <c r="B130" s="48" t="s">
        <v>17</v>
      </c>
      <c r="C130" s="48" t="s">
        <v>201</v>
      </c>
    </row>
    <row r="131" spans="1:3">
      <c r="A131" s="48" t="s">
        <v>454</v>
      </c>
      <c r="B131" s="48" t="s">
        <v>453</v>
      </c>
      <c r="C131" s="48" t="s">
        <v>454</v>
      </c>
    </row>
    <row r="132" spans="1:3">
      <c r="A132" s="48" t="e" vm="108">
        <v>#VALUE!</v>
      </c>
      <c r="B132" s="48" t="s">
        <v>455</v>
      </c>
      <c r="C132" s="48" t="s">
        <v>456</v>
      </c>
    </row>
    <row r="133" spans="1:3">
      <c r="A133" s="48" t="s">
        <v>458</v>
      </c>
      <c r="B133" s="48" t="s">
        <v>457</v>
      </c>
      <c r="C133" s="48" t="s">
        <v>458</v>
      </c>
    </row>
    <row r="134" spans="1:3">
      <c r="A134" s="48" t="e" vm="109">
        <v>#VALUE!</v>
      </c>
      <c r="B134" s="48" t="s">
        <v>459</v>
      </c>
      <c r="C134" s="48" t="s">
        <v>460</v>
      </c>
    </row>
    <row r="135" spans="1:3">
      <c r="A135" s="48" t="e" vm="110">
        <v>#VALUE!</v>
      </c>
      <c r="B135" s="48" t="s">
        <v>461</v>
      </c>
      <c r="C135" s="48" t="s">
        <v>462</v>
      </c>
    </row>
    <row r="136" spans="1:3">
      <c r="A136" s="48" t="s">
        <v>464</v>
      </c>
      <c r="B136" s="48" t="s">
        <v>463</v>
      </c>
      <c r="C136" s="48" t="s">
        <v>464</v>
      </c>
    </row>
    <row r="137" spans="1:3">
      <c r="A137" s="48" t="e" vm="111">
        <v>#VALUE!</v>
      </c>
      <c r="B137" s="48" t="s">
        <v>465</v>
      </c>
      <c r="C137" s="48" t="s">
        <v>466</v>
      </c>
    </row>
    <row r="138" spans="1:3">
      <c r="A138" s="48" t="s">
        <v>468</v>
      </c>
      <c r="B138" s="48" t="s">
        <v>467</v>
      </c>
      <c r="C138" s="48" t="s">
        <v>468</v>
      </c>
    </row>
    <row r="139" spans="1:3">
      <c r="A139" s="48" t="e" vm="112">
        <v>#VALUE!</v>
      </c>
      <c r="B139" s="48" t="s">
        <v>469</v>
      </c>
      <c r="C139" s="48" t="s">
        <v>470</v>
      </c>
    </row>
    <row r="140" spans="1:3">
      <c r="A140" s="48" t="e" vm="113">
        <v>#VALUE!</v>
      </c>
      <c r="B140" s="48" t="s">
        <v>471</v>
      </c>
      <c r="C140" s="48" t="s">
        <v>472</v>
      </c>
    </row>
    <row r="141" spans="1:3">
      <c r="A141" s="48" t="e" vm="114">
        <v>#VALUE!</v>
      </c>
      <c r="B141" s="48" t="s">
        <v>473</v>
      </c>
      <c r="C141" s="48" t="s">
        <v>474</v>
      </c>
    </row>
    <row r="142" spans="1:3">
      <c r="A142" s="48" t="s">
        <v>476</v>
      </c>
      <c r="B142" s="48" t="s">
        <v>475</v>
      </c>
      <c r="C142" s="48" t="s">
        <v>476</v>
      </c>
    </row>
    <row r="143" spans="1:3">
      <c r="A143" s="48" t="e" vm="8">
        <v>#VALUE!</v>
      </c>
      <c r="B143" s="48" t="s">
        <v>477</v>
      </c>
      <c r="C143" s="48" t="s">
        <v>478</v>
      </c>
    </row>
    <row r="144" spans="1:3">
      <c r="A144" s="48" t="e" vm="115">
        <v>#VALUE!</v>
      </c>
      <c r="B144" s="48" t="s">
        <v>479</v>
      </c>
      <c r="C144" s="48" t="s">
        <v>480</v>
      </c>
    </row>
    <row r="145" spans="1:3">
      <c r="A145" s="48" t="e" vm="8">
        <v>#VALUE!</v>
      </c>
      <c r="B145" s="48" t="s">
        <v>481</v>
      </c>
      <c r="C145" s="48" t="s">
        <v>482</v>
      </c>
    </row>
    <row r="146" spans="1:3">
      <c r="A146" s="48" t="s">
        <v>484</v>
      </c>
      <c r="B146" s="48" t="s">
        <v>483</v>
      </c>
      <c r="C146" s="48" t="s">
        <v>484</v>
      </c>
    </row>
    <row r="147" spans="1:3">
      <c r="A147" s="48" t="e" vm="116">
        <v>#VALUE!</v>
      </c>
      <c r="B147" s="48" t="s">
        <v>485</v>
      </c>
      <c r="C147" s="48" t="s">
        <v>486</v>
      </c>
    </row>
    <row r="148" spans="1:3">
      <c r="A148" s="48" t="s">
        <v>488</v>
      </c>
      <c r="B148" s="48" t="s">
        <v>487</v>
      </c>
      <c r="C148" s="48" t="s">
        <v>488</v>
      </c>
    </row>
    <row r="149" spans="1:3">
      <c r="A149" s="48" t="e" vm="117">
        <v>#VALUE!</v>
      </c>
      <c r="B149" s="48" t="s">
        <v>489</v>
      </c>
      <c r="C149" s="48" t="s">
        <v>490</v>
      </c>
    </row>
    <row r="150" spans="1:3">
      <c r="A150" s="48" t="e" vm="8">
        <v>#VALUE!</v>
      </c>
      <c r="B150" s="48" t="s">
        <v>491</v>
      </c>
      <c r="C150" s="48" t="s">
        <v>492</v>
      </c>
    </row>
    <row r="151" spans="1:3">
      <c r="A151" s="48" t="s">
        <v>494</v>
      </c>
      <c r="B151" s="48" t="s">
        <v>493</v>
      </c>
      <c r="C151" s="48" t="s">
        <v>494</v>
      </c>
    </row>
    <row r="152" spans="1:3">
      <c r="A152" s="48" t="s">
        <v>496</v>
      </c>
      <c r="B152" s="48" t="s">
        <v>495</v>
      </c>
      <c r="C152" s="48" t="s">
        <v>496</v>
      </c>
    </row>
    <row r="153" spans="1:3">
      <c r="A153" s="48" t="e" vm="8">
        <v>#VALUE!</v>
      </c>
      <c r="B153" s="48" t="s">
        <v>497</v>
      </c>
      <c r="C153" s="48" t="s">
        <v>498</v>
      </c>
    </row>
    <row r="154" spans="1:3">
      <c r="A154" s="48" t="e" vm="118">
        <v>#VALUE!</v>
      </c>
      <c r="B154" s="48" t="s">
        <v>499</v>
      </c>
      <c r="C154" s="48" t="s">
        <v>500</v>
      </c>
    </row>
    <row r="155" spans="1:3">
      <c r="A155" s="48" t="e" vm="119">
        <v>#VALUE!</v>
      </c>
      <c r="B155" s="48" t="s">
        <v>501</v>
      </c>
      <c r="C155" s="48" t="s">
        <v>502</v>
      </c>
    </row>
    <row r="156" spans="1:3">
      <c r="A156" s="48" t="e" vm="120">
        <v>#VALUE!</v>
      </c>
      <c r="B156" s="48" t="s">
        <v>503</v>
      </c>
      <c r="C156" s="48" t="s">
        <v>504</v>
      </c>
    </row>
    <row r="157" spans="1:3">
      <c r="A157" s="48" t="s">
        <v>506</v>
      </c>
      <c r="B157" s="48" t="s">
        <v>505</v>
      </c>
      <c r="C157" s="48" t="s">
        <v>506</v>
      </c>
    </row>
    <row r="158" spans="1:3">
      <c r="A158" s="48" t="e" vm="8">
        <v>#VALUE!</v>
      </c>
      <c r="B158" s="48" t="s">
        <v>507</v>
      </c>
      <c r="C158" s="48" t="s">
        <v>508</v>
      </c>
    </row>
    <row r="159" spans="1:3">
      <c r="A159" s="48" t="s">
        <v>510</v>
      </c>
      <c r="B159" s="48" t="s">
        <v>509</v>
      </c>
      <c r="C159" s="48" t="s">
        <v>510</v>
      </c>
    </row>
    <row r="160" spans="1:3">
      <c r="A160" s="48" t="e" vm="121">
        <v>#VALUE!</v>
      </c>
      <c r="B160" s="48" t="s">
        <v>511</v>
      </c>
      <c r="C160" s="48" t="s">
        <v>512</v>
      </c>
    </row>
    <row r="161" spans="1:24">
      <c r="A161" s="48" t="s">
        <v>514</v>
      </c>
      <c r="B161" s="48" t="s">
        <v>513</v>
      </c>
      <c r="C161" s="48" t="s">
        <v>514</v>
      </c>
    </row>
    <row r="162" spans="1:24">
      <c r="A162" s="48" t="e" vm="122">
        <v>#VALUE!</v>
      </c>
      <c r="B162" s="48" t="s">
        <v>515</v>
      </c>
      <c r="C162" s="48" t="s">
        <v>516</v>
      </c>
    </row>
    <row r="163" spans="1:24">
      <c r="A163" s="48" t="e" vm="8">
        <v>#VALUE!</v>
      </c>
      <c r="B163" s="48" t="s">
        <v>517</v>
      </c>
      <c r="C163" s="48" t="s">
        <v>518</v>
      </c>
    </row>
    <row r="164" spans="1:24">
      <c r="A164" s="48" t="e" vm="123">
        <v>#VALUE!</v>
      </c>
      <c r="B164" s="48" t="s">
        <v>519</v>
      </c>
      <c r="C164" s="48" t="s">
        <v>520</v>
      </c>
    </row>
    <row r="167" spans="1:24" s="12" customFormat="1">
      <c r="A167" s="12" t="s">
        <v>521</v>
      </c>
    </row>
    <row r="168" spans="1:24">
      <c r="B168" s="56" t="s">
        <v>36</v>
      </c>
      <c r="C168" s="57" t="s">
        <v>1</v>
      </c>
      <c r="D168" s="58" t="s">
        <v>2</v>
      </c>
      <c r="E168" s="59" t="s">
        <v>60</v>
      </c>
      <c r="F168" s="60" t="s">
        <v>4</v>
      </c>
      <c r="G168" s="60" t="s">
        <v>62</v>
      </c>
      <c r="H168" s="60" t="s">
        <v>172</v>
      </c>
      <c r="I168" s="60" t="s">
        <v>64</v>
      </c>
      <c r="J168" s="60" t="s">
        <v>65</v>
      </c>
      <c r="K168" s="61" t="s">
        <v>173</v>
      </c>
      <c r="L168" s="61" t="s">
        <v>174</v>
      </c>
      <c r="M168" s="61" t="s">
        <v>175</v>
      </c>
      <c r="N168" s="61" t="s">
        <v>176</v>
      </c>
      <c r="O168" s="62" t="s">
        <v>177</v>
      </c>
      <c r="P168" s="63" t="s">
        <v>522</v>
      </c>
      <c r="Q168" s="64" t="s">
        <v>523</v>
      </c>
      <c r="R168" s="64" t="s">
        <v>524</v>
      </c>
      <c r="S168" s="62">
        <v>2025</v>
      </c>
      <c r="T168" s="63" t="s">
        <v>525</v>
      </c>
      <c r="U168" s="61">
        <v>2023</v>
      </c>
      <c r="V168" s="61">
        <v>2024</v>
      </c>
      <c r="W168" s="62">
        <v>2025</v>
      </c>
      <c r="X168" s="55" t="s">
        <v>158</v>
      </c>
    </row>
    <row r="169" spans="1:24">
      <c r="A169" t="e" vm="124">
        <v>#VALUE!</v>
      </c>
      <c r="B169" s="54" t="s">
        <v>526</v>
      </c>
      <c r="C169" s="54" t="s">
        <v>527</v>
      </c>
      <c r="D169" s="54"/>
      <c r="E169" s="54"/>
      <c r="F169" s="54"/>
      <c r="G169" s="54"/>
      <c r="H169" s="54"/>
      <c r="I169" s="54"/>
      <c r="J169" s="54"/>
      <c r="K169" s="54"/>
      <c r="L169" s="54"/>
      <c r="M169" s="54"/>
      <c r="N169" s="54"/>
      <c r="O169" s="54"/>
      <c r="P169" s="54"/>
      <c r="Q169" s="54"/>
      <c r="R169" s="54"/>
      <c r="S169" s="54"/>
      <c r="T169" s="54"/>
      <c r="U169" s="54"/>
      <c r="V169" s="54"/>
      <c r="W169" s="54"/>
      <c r="X169" s="54"/>
    </row>
    <row r="170" spans="1:24">
      <c r="B170" s="54" t="s">
        <v>528</v>
      </c>
      <c r="C170" s="54" t="s">
        <v>529</v>
      </c>
      <c r="D170" s="54"/>
      <c r="E170" s="54"/>
      <c r="F170" s="54"/>
      <c r="G170" s="54"/>
      <c r="H170" s="54"/>
      <c r="I170" s="54"/>
      <c r="J170" s="54"/>
      <c r="K170" s="54"/>
      <c r="L170" s="54"/>
      <c r="M170" s="54"/>
      <c r="N170" s="54"/>
      <c r="O170" s="54"/>
      <c r="P170" s="54"/>
      <c r="Q170" s="54"/>
      <c r="R170" s="54"/>
      <c r="S170" s="54"/>
      <c r="T170" s="54"/>
      <c r="U170" s="54"/>
      <c r="V170" s="54"/>
      <c r="W170" s="54"/>
      <c r="X170" s="54"/>
    </row>
    <row r="171" spans="1:24">
      <c r="B171" s="54" t="s">
        <v>530</v>
      </c>
      <c r="C171" s="54" t="s">
        <v>531</v>
      </c>
      <c r="D171" s="54"/>
      <c r="E171" s="54"/>
      <c r="F171" s="54"/>
      <c r="G171" s="54"/>
      <c r="H171" s="54"/>
      <c r="I171" s="54"/>
      <c r="J171" s="54"/>
      <c r="K171" s="54"/>
      <c r="L171" s="54"/>
      <c r="M171" s="54"/>
      <c r="N171" s="54"/>
      <c r="O171" s="54"/>
      <c r="P171" s="54"/>
      <c r="Q171" s="54"/>
      <c r="R171" s="54"/>
      <c r="S171" s="54"/>
      <c r="T171" s="54"/>
      <c r="U171" s="54"/>
      <c r="V171" s="54"/>
      <c r="W171" s="54"/>
      <c r="X171" s="54"/>
    </row>
    <row r="172" spans="1:24">
      <c r="B172" s="54" t="s">
        <v>532</v>
      </c>
      <c r="C172" s="54" t="s">
        <v>533</v>
      </c>
      <c r="D172" s="54"/>
      <c r="E172" s="54"/>
      <c r="F172" s="54"/>
      <c r="G172" s="54"/>
      <c r="H172" s="54"/>
      <c r="I172" s="54"/>
      <c r="J172" s="54"/>
      <c r="K172" s="54"/>
      <c r="L172" s="54"/>
      <c r="M172" s="54"/>
      <c r="N172" s="54"/>
      <c r="O172" s="54"/>
      <c r="P172" s="54"/>
      <c r="Q172" s="54"/>
      <c r="R172" s="54"/>
      <c r="S172" s="54"/>
      <c r="T172" s="54"/>
      <c r="U172" s="54"/>
      <c r="V172" s="54"/>
      <c r="W172" s="54"/>
      <c r="X172" s="54"/>
    </row>
    <row r="173" spans="1:24">
      <c r="B173" s="54" t="s">
        <v>534</v>
      </c>
      <c r="C173" s="54" t="s">
        <v>535</v>
      </c>
      <c r="D173" s="54"/>
      <c r="E173" s="54"/>
      <c r="F173" s="54"/>
      <c r="G173" s="54"/>
      <c r="H173" s="54"/>
      <c r="I173" s="54"/>
      <c r="J173" s="54"/>
      <c r="K173" s="54"/>
      <c r="L173" s="54"/>
      <c r="M173" s="54"/>
      <c r="N173" s="54"/>
      <c r="O173" s="54"/>
      <c r="P173" s="54"/>
      <c r="Q173" s="54"/>
      <c r="R173" s="54"/>
      <c r="S173" s="54"/>
      <c r="T173" s="54"/>
      <c r="U173" s="54"/>
      <c r="V173" s="54"/>
      <c r="W173" s="54"/>
      <c r="X173" s="54"/>
    </row>
    <row r="174" spans="1:24">
      <c r="B174" s="54" t="s">
        <v>536</v>
      </c>
      <c r="C174" s="54" t="s">
        <v>537</v>
      </c>
      <c r="D174" s="54"/>
      <c r="E174" s="54"/>
      <c r="F174" s="54"/>
      <c r="G174" s="54"/>
      <c r="H174" s="54"/>
      <c r="I174" s="54"/>
      <c r="J174" s="54"/>
      <c r="K174" s="54"/>
      <c r="L174" s="54"/>
      <c r="M174" s="54"/>
      <c r="N174" s="54"/>
      <c r="O174" s="54"/>
      <c r="P174" s="54"/>
      <c r="Q174" s="54"/>
      <c r="R174" s="54"/>
      <c r="S174" s="54"/>
      <c r="T174" s="54"/>
      <c r="U174" s="54"/>
      <c r="V174" s="54"/>
      <c r="W174" s="54"/>
      <c r="X174" s="54"/>
    </row>
    <row r="175" spans="1:24">
      <c r="B175" s="54" t="s">
        <v>538</v>
      </c>
      <c r="C175" s="54" t="s">
        <v>539</v>
      </c>
      <c r="D175" s="54"/>
      <c r="E175" s="54"/>
      <c r="F175" s="54"/>
      <c r="G175" s="54"/>
      <c r="H175" s="54"/>
      <c r="I175" s="54"/>
      <c r="J175" s="54"/>
      <c r="K175" s="54"/>
      <c r="L175" s="54"/>
      <c r="M175" s="54"/>
      <c r="N175" s="54"/>
      <c r="O175" s="54"/>
      <c r="P175" s="54"/>
      <c r="Q175" s="54"/>
      <c r="R175" s="54"/>
      <c r="S175" s="54"/>
      <c r="T175" s="54"/>
      <c r="U175" s="54"/>
      <c r="V175" s="54"/>
      <c r="W175" s="54"/>
      <c r="X175" s="54"/>
    </row>
    <row r="176" spans="1:24">
      <c r="B176" s="54" t="s">
        <v>540</v>
      </c>
      <c r="C176" s="54" t="s">
        <v>541</v>
      </c>
      <c r="D176" s="54"/>
      <c r="E176" s="54"/>
      <c r="F176" s="54"/>
      <c r="G176" s="54"/>
      <c r="H176" s="54"/>
      <c r="I176" s="54"/>
      <c r="J176" s="54"/>
      <c r="K176" s="54"/>
      <c r="L176" s="54"/>
      <c r="M176" s="54"/>
      <c r="N176" s="54"/>
      <c r="O176" s="54"/>
      <c r="P176" s="54"/>
      <c r="Q176" s="54"/>
      <c r="R176" s="54"/>
      <c r="S176" s="54"/>
      <c r="T176" s="54"/>
      <c r="U176" s="54"/>
      <c r="V176" s="54"/>
      <c r="W176" s="54"/>
      <c r="X176" s="54"/>
    </row>
    <row r="177" spans="2:24">
      <c r="B177" s="54" t="s">
        <v>542</v>
      </c>
      <c r="C177" s="54" t="s">
        <v>543</v>
      </c>
      <c r="D177" s="54"/>
      <c r="E177" s="54"/>
      <c r="F177" s="54"/>
      <c r="G177" s="54"/>
      <c r="H177" s="54"/>
      <c r="I177" s="54"/>
      <c r="J177" s="54"/>
      <c r="K177" s="54"/>
      <c r="L177" s="54"/>
      <c r="M177" s="54"/>
      <c r="N177" s="54"/>
      <c r="O177" s="54"/>
      <c r="P177" s="54"/>
      <c r="Q177" s="54"/>
      <c r="R177" s="54"/>
      <c r="S177" s="54"/>
      <c r="T177" s="54"/>
      <c r="U177" s="54"/>
      <c r="V177" s="54"/>
      <c r="W177" s="54"/>
      <c r="X177" s="54"/>
    </row>
    <row r="178" spans="2:24">
      <c r="B178" s="54" t="s">
        <v>544</v>
      </c>
      <c r="C178" s="54" t="s">
        <v>545</v>
      </c>
      <c r="D178" s="54"/>
      <c r="E178" s="54"/>
      <c r="F178" s="54"/>
      <c r="G178" s="54"/>
      <c r="H178" s="54"/>
      <c r="I178" s="54"/>
      <c r="J178" s="54"/>
      <c r="K178" s="54"/>
      <c r="L178" s="54"/>
      <c r="M178" s="54"/>
      <c r="N178" s="54"/>
      <c r="O178" s="54"/>
      <c r="P178" s="54"/>
      <c r="Q178" s="54"/>
      <c r="R178" s="54"/>
      <c r="S178" s="54"/>
      <c r="T178" s="54"/>
      <c r="U178" s="54"/>
      <c r="V178" s="54"/>
      <c r="W178" s="54"/>
      <c r="X178" s="54"/>
    </row>
    <row r="179" spans="2:24">
      <c r="B179" s="54" t="s">
        <v>546</v>
      </c>
      <c r="C179" s="54" t="s">
        <v>547</v>
      </c>
      <c r="D179" s="54"/>
      <c r="E179" s="54"/>
      <c r="F179" s="54"/>
      <c r="G179" s="54"/>
      <c r="H179" s="54"/>
      <c r="I179" s="54"/>
      <c r="J179" s="54"/>
      <c r="K179" s="54"/>
      <c r="L179" s="54"/>
      <c r="M179" s="54"/>
      <c r="N179" s="54"/>
      <c r="O179" s="54"/>
      <c r="P179" s="54"/>
      <c r="Q179" s="54"/>
      <c r="R179" s="54"/>
      <c r="S179" s="54"/>
      <c r="T179" s="54"/>
      <c r="U179" s="54"/>
      <c r="V179" s="54"/>
      <c r="W179" s="54"/>
      <c r="X179" s="54"/>
    </row>
    <row r="180" spans="2:24">
      <c r="B180" s="54" t="s">
        <v>548</v>
      </c>
      <c r="C180" s="54" t="s">
        <v>549</v>
      </c>
      <c r="D180" s="54"/>
      <c r="E180" s="54"/>
      <c r="F180" s="54"/>
      <c r="G180" s="54"/>
      <c r="H180" s="54"/>
      <c r="I180" s="54"/>
      <c r="J180" s="54"/>
      <c r="K180" s="54"/>
      <c r="L180" s="54"/>
      <c r="M180" s="54"/>
      <c r="N180" s="54"/>
      <c r="O180" s="54"/>
      <c r="P180" s="54"/>
      <c r="Q180" s="54"/>
      <c r="R180" s="54"/>
      <c r="S180" s="54"/>
      <c r="T180" s="54"/>
      <c r="U180" s="54"/>
      <c r="V180" s="54"/>
      <c r="W180" s="54"/>
      <c r="X180" s="54"/>
    </row>
    <row r="181" spans="2:24">
      <c r="B181" s="54" t="s">
        <v>550</v>
      </c>
      <c r="C181" s="54" t="s">
        <v>551</v>
      </c>
      <c r="D181" s="54"/>
      <c r="E181" s="54"/>
      <c r="F181" s="54"/>
      <c r="G181" s="54"/>
      <c r="H181" s="54"/>
      <c r="I181" s="54"/>
      <c r="J181" s="54"/>
      <c r="K181" s="54"/>
      <c r="L181" s="54"/>
      <c r="M181" s="54"/>
      <c r="N181" s="54"/>
      <c r="O181" s="54"/>
      <c r="P181" s="54"/>
      <c r="Q181" s="54"/>
      <c r="R181" s="54"/>
      <c r="S181" s="54"/>
      <c r="T181" s="54"/>
      <c r="U181" s="54"/>
      <c r="V181" s="54"/>
      <c r="W181" s="54"/>
      <c r="X181" s="54"/>
    </row>
    <row r="182" spans="2:24">
      <c r="B182" s="54" t="s">
        <v>552</v>
      </c>
      <c r="C182" s="54" t="s">
        <v>553</v>
      </c>
      <c r="D182" s="54"/>
      <c r="E182" s="54"/>
      <c r="F182" s="54"/>
      <c r="G182" s="54"/>
      <c r="H182" s="54"/>
      <c r="I182" s="54"/>
      <c r="J182" s="54"/>
      <c r="K182" s="54"/>
      <c r="L182" s="54"/>
      <c r="M182" s="54"/>
      <c r="N182" s="54"/>
      <c r="O182" s="54"/>
      <c r="P182" s="54"/>
      <c r="Q182" s="54"/>
      <c r="R182" s="54"/>
      <c r="S182" s="54"/>
      <c r="T182" s="54"/>
      <c r="U182" s="54"/>
      <c r="V182" s="54"/>
      <c r="W182" s="54"/>
      <c r="X182" s="54"/>
    </row>
    <row r="183" spans="2:24">
      <c r="B183" s="54" t="s">
        <v>554</v>
      </c>
      <c r="C183" s="54" t="s">
        <v>555</v>
      </c>
    </row>
    <row r="184" spans="2:24">
      <c r="B184" s="54" t="s">
        <v>556</v>
      </c>
      <c r="C184" s="54" t="s">
        <v>557</v>
      </c>
    </row>
    <row r="185" spans="2:24">
      <c r="B185" s="54" t="s">
        <v>558</v>
      </c>
      <c r="C185" s="54" t="s">
        <v>559</v>
      </c>
    </row>
    <row r="186" spans="2:24">
      <c r="B186" s="54" t="s">
        <v>560</v>
      </c>
      <c r="C186" s="54" t="s">
        <v>561</v>
      </c>
    </row>
    <row r="187" spans="2:24">
      <c r="B187" s="54" t="s">
        <v>562</v>
      </c>
      <c r="C187" s="54" t="s">
        <v>563</v>
      </c>
    </row>
    <row r="188" spans="2:24">
      <c r="B188" s="54" t="s">
        <v>564</v>
      </c>
      <c r="C188" s="54" t="s">
        <v>565</v>
      </c>
    </row>
    <row r="189" spans="2:24">
      <c r="B189" s="54" t="s">
        <v>566</v>
      </c>
      <c r="C189" s="54" t="s">
        <v>567</v>
      </c>
    </row>
    <row r="190" spans="2:24">
      <c r="B190" s="54" t="s">
        <v>568</v>
      </c>
      <c r="C190" s="54" t="s">
        <v>569</v>
      </c>
    </row>
    <row r="191" spans="2:24">
      <c r="B191" s="54" t="s">
        <v>570</v>
      </c>
      <c r="C191" s="54" t="s">
        <v>571</v>
      </c>
    </row>
    <row r="192" spans="2:24">
      <c r="B192" s="54" t="s">
        <v>572</v>
      </c>
      <c r="C192" s="54" t="s">
        <v>573</v>
      </c>
    </row>
    <row r="193" spans="2:3">
      <c r="B193" s="54" t="s">
        <v>574</v>
      </c>
      <c r="C193" s="54" t="s">
        <v>575</v>
      </c>
    </row>
    <row r="194" spans="2:3">
      <c r="B194" s="54" t="s">
        <v>576</v>
      </c>
      <c r="C194" s="54" t="s">
        <v>577</v>
      </c>
    </row>
    <row r="195" spans="2:3">
      <c r="B195" s="54" t="s">
        <v>578</v>
      </c>
      <c r="C195" s="54" t="s">
        <v>579</v>
      </c>
    </row>
    <row r="196" spans="2:3">
      <c r="B196" s="54" t="s">
        <v>580</v>
      </c>
      <c r="C196" s="54" t="s">
        <v>581</v>
      </c>
    </row>
    <row r="197" spans="2:3">
      <c r="B197" s="54" t="s">
        <v>582</v>
      </c>
      <c r="C197" s="54" t="s">
        <v>583</v>
      </c>
    </row>
    <row r="198" spans="2:3">
      <c r="B198" s="54" t="s">
        <v>584</v>
      </c>
      <c r="C198" s="54" t="s">
        <v>585</v>
      </c>
    </row>
    <row r="199" spans="2:3">
      <c r="B199" s="54" t="s">
        <v>586</v>
      </c>
      <c r="C199" s="54" t="s">
        <v>587</v>
      </c>
    </row>
    <row r="200" spans="2:3">
      <c r="B200" s="54" t="s">
        <v>588</v>
      </c>
      <c r="C200" s="54" t="s">
        <v>589</v>
      </c>
    </row>
    <row r="201" spans="2:3">
      <c r="B201" s="54" t="s">
        <v>590</v>
      </c>
      <c r="C201" s="54" t="s">
        <v>591</v>
      </c>
    </row>
    <row r="202" spans="2:3">
      <c r="B202" s="54" t="s">
        <v>592</v>
      </c>
      <c r="C202" s="54" t="s">
        <v>593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F5E8A-3066-4C2E-AC08-3B7954738C77}">
  <dimension ref="B2:K22"/>
  <sheetViews>
    <sheetView tabSelected="1" workbookViewId="0">
      <selection activeCell="H17" sqref="H17"/>
    </sheetView>
  </sheetViews>
  <sheetFormatPr defaultRowHeight="14.5"/>
  <sheetData>
    <row r="2" spans="2:11">
      <c r="B2" s="102" t="s">
        <v>36</v>
      </c>
      <c r="C2" s="103" t="s">
        <v>1</v>
      </c>
      <c r="D2" s="104" t="s">
        <v>2</v>
      </c>
      <c r="E2" s="105" t="s">
        <v>60</v>
      </c>
      <c r="F2" s="106" t="s">
        <v>4</v>
      </c>
      <c r="G2" s="106" t="s">
        <v>62</v>
      </c>
      <c r="H2" s="106" t="s">
        <v>172</v>
      </c>
      <c r="I2" s="106" t="s">
        <v>64</v>
      </c>
      <c r="J2" s="106" t="s">
        <v>65</v>
      </c>
      <c r="K2" s="107" t="s">
        <v>173</v>
      </c>
    </row>
    <row r="3" spans="2:11">
      <c r="B3" s="88" t="s">
        <v>2138</v>
      </c>
      <c r="C3" s="100" t="s">
        <v>2139</v>
      </c>
      <c r="D3" s="99">
        <v>541.28</v>
      </c>
      <c r="E3" s="101">
        <v>212067.52935135999</v>
      </c>
      <c r="F3" s="101">
        <v>-28372</v>
      </c>
      <c r="G3" s="101">
        <v>240439.52935135999</v>
      </c>
      <c r="H3" s="101">
        <v>391.78896200000003</v>
      </c>
      <c r="I3" s="99" t="s">
        <v>2140</v>
      </c>
      <c r="J3" s="108">
        <v>44823</v>
      </c>
      <c r="K3" s="98"/>
    </row>
    <row r="4" spans="2:11">
      <c r="B4" s="98" t="s">
        <v>2141</v>
      </c>
      <c r="C4" s="100" t="s">
        <v>2142</v>
      </c>
      <c r="D4" s="99"/>
      <c r="E4" s="99"/>
      <c r="F4" s="99"/>
      <c r="G4" s="99"/>
      <c r="H4" s="99"/>
      <c r="I4" s="98"/>
      <c r="J4" s="98"/>
      <c r="K4" s="98"/>
    </row>
    <row r="5" spans="2:11">
      <c r="B5" s="98" t="s">
        <v>2055</v>
      </c>
      <c r="C5" s="100" t="s">
        <v>1020</v>
      </c>
      <c r="D5" s="98"/>
      <c r="E5" s="98"/>
      <c r="F5" s="98"/>
      <c r="G5" s="98"/>
      <c r="H5" s="98"/>
      <c r="I5" s="98"/>
      <c r="J5" s="98"/>
      <c r="K5" s="98"/>
    </row>
    <row r="6" spans="2:11">
      <c r="B6" s="98" t="s">
        <v>2143</v>
      </c>
      <c r="C6" s="100" t="s">
        <v>2144</v>
      </c>
      <c r="D6" s="99"/>
      <c r="E6" s="99"/>
      <c r="F6" s="99"/>
      <c r="G6" s="99"/>
      <c r="H6" s="99"/>
      <c r="I6" s="98"/>
      <c r="J6" s="98"/>
      <c r="K6" s="98"/>
    </row>
    <row r="7" spans="2:11">
      <c r="B7" s="98" t="s">
        <v>2071</v>
      </c>
      <c r="C7" s="100" t="s">
        <v>2072</v>
      </c>
      <c r="D7" s="99"/>
      <c r="E7" s="99"/>
      <c r="F7" s="99"/>
      <c r="G7" s="99"/>
      <c r="H7" s="99"/>
      <c r="I7" s="98"/>
      <c r="J7" s="98"/>
      <c r="K7" s="98"/>
    </row>
    <row r="8" spans="2:11">
      <c r="B8" s="98" t="s">
        <v>2060</v>
      </c>
      <c r="C8" s="100" t="s">
        <v>2061</v>
      </c>
      <c r="D8" s="98"/>
      <c r="E8" s="98"/>
      <c r="F8" s="98"/>
      <c r="G8" s="98"/>
      <c r="H8" s="98"/>
      <c r="I8" s="98"/>
      <c r="J8" s="98"/>
      <c r="K8" s="98"/>
    </row>
    <row r="9" spans="2:11">
      <c r="B9" s="98" t="s">
        <v>2068</v>
      </c>
      <c r="C9" s="100" t="s">
        <v>2069</v>
      </c>
      <c r="D9" s="98"/>
      <c r="E9" s="98"/>
      <c r="F9" s="98"/>
      <c r="G9" s="98"/>
      <c r="H9" s="98"/>
      <c r="I9" s="98"/>
      <c r="J9" s="98"/>
      <c r="K9" s="98"/>
    </row>
    <row r="10" spans="2:11">
      <c r="B10" s="98" t="s">
        <v>2145</v>
      </c>
      <c r="C10" s="100" t="s">
        <v>2146</v>
      </c>
      <c r="D10" s="99"/>
      <c r="E10" s="99"/>
      <c r="F10" s="99"/>
      <c r="G10" s="99"/>
      <c r="H10" s="99"/>
      <c r="I10" s="98"/>
      <c r="J10" s="98"/>
      <c r="K10" s="98"/>
    </row>
    <row r="11" spans="2:11">
      <c r="B11" s="98" t="s">
        <v>2147</v>
      </c>
      <c r="C11" s="100" t="s">
        <v>2148</v>
      </c>
      <c r="D11" s="98"/>
      <c r="E11" s="98"/>
      <c r="F11" s="98"/>
      <c r="G11" s="98"/>
      <c r="H11" s="98"/>
      <c r="I11" s="98"/>
      <c r="J11" s="98"/>
      <c r="K11" s="98"/>
    </row>
    <row r="12" spans="2:11">
      <c r="B12" s="98" t="s">
        <v>2149</v>
      </c>
      <c r="C12" s="100" t="s">
        <v>2150</v>
      </c>
      <c r="D12" s="98"/>
      <c r="E12" s="98"/>
      <c r="F12" s="98"/>
      <c r="G12" s="98"/>
      <c r="H12" s="98"/>
      <c r="I12" s="98"/>
      <c r="J12" s="98"/>
      <c r="K12" s="98"/>
    </row>
    <row r="13" spans="2:11">
      <c r="B13" s="98" t="s">
        <v>2151</v>
      </c>
      <c r="C13" s="100" t="s">
        <v>2152</v>
      </c>
      <c r="D13" s="98"/>
      <c r="E13" s="98"/>
      <c r="F13" s="98"/>
      <c r="G13" s="98"/>
      <c r="H13" s="98"/>
      <c r="I13" s="98"/>
      <c r="J13" s="98"/>
      <c r="K13" s="98"/>
    </row>
    <row r="14" spans="2:11">
      <c r="B14" s="98" t="s">
        <v>2153</v>
      </c>
      <c r="C14" s="100" t="s">
        <v>2154</v>
      </c>
      <c r="D14" s="98"/>
      <c r="E14" s="98"/>
      <c r="F14" s="98"/>
      <c r="G14" s="98"/>
      <c r="H14" s="98"/>
      <c r="I14" s="98"/>
      <c r="J14" s="98"/>
      <c r="K14" s="98"/>
    </row>
    <row r="15" spans="2:11">
      <c r="B15" s="98" t="s">
        <v>2155</v>
      </c>
      <c r="C15" s="100" t="s">
        <v>2156</v>
      </c>
      <c r="D15" s="98"/>
      <c r="E15" s="98"/>
      <c r="F15" s="98"/>
      <c r="G15" s="98"/>
      <c r="H15" s="98"/>
      <c r="I15" s="98"/>
      <c r="J15" s="98"/>
      <c r="K15" s="98"/>
    </row>
    <row r="16" spans="2:11">
      <c r="B16" s="98" t="s">
        <v>2157</v>
      </c>
      <c r="C16" s="100" t="s">
        <v>2158</v>
      </c>
      <c r="D16" s="98"/>
      <c r="E16" s="98"/>
      <c r="F16" s="98"/>
      <c r="G16" s="98"/>
      <c r="H16" s="98"/>
      <c r="I16" s="98"/>
      <c r="J16" s="98"/>
      <c r="K16" s="98"/>
    </row>
    <row r="17" spans="2:7">
      <c r="B17" s="98" t="s">
        <v>2159</v>
      </c>
      <c r="C17" s="100" t="s">
        <v>2160</v>
      </c>
      <c r="D17" s="98"/>
      <c r="E17" s="98"/>
      <c r="F17" s="98"/>
      <c r="G17" s="98"/>
    </row>
    <row r="18" spans="2:7">
      <c r="B18" s="98" t="s">
        <v>2161</v>
      </c>
      <c r="C18" s="100" t="s">
        <v>2162</v>
      </c>
      <c r="D18" s="98"/>
      <c r="E18" s="98"/>
      <c r="F18" s="98"/>
      <c r="G18" s="98"/>
    </row>
    <row r="19" spans="2:7">
      <c r="B19" s="98" t="s">
        <v>2163</v>
      </c>
      <c r="C19" s="100" t="s">
        <v>2164</v>
      </c>
      <c r="D19" s="98"/>
      <c r="E19" s="98"/>
      <c r="F19" s="98"/>
      <c r="G19" s="98"/>
    </row>
    <row r="20" spans="2:7">
      <c r="B20" s="98" t="s">
        <v>2165</v>
      </c>
      <c r="C20" s="100" t="s">
        <v>2166</v>
      </c>
      <c r="D20" s="98"/>
      <c r="E20" s="98"/>
      <c r="F20" s="98"/>
      <c r="G20" s="98"/>
    </row>
    <row r="21" spans="2:7">
      <c r="B21" s="98" t="s">
        <v>2167</v>
      </c>
      <c r="C21" s="98"/>
      <c r="D21" s="98"/>
      <c r="E21" s="98"/>
      <c r="F21" s="98"/>
      <c r="G21" s="98"/>
    </row>
    <row r="22" spans="2:7">
      <c r="B22" s="98" t="s">
        <v>2168</v>
      </c>
      <c r="C22" s="100" t="s">
        <v>2169</v>
      </c>
      <c r="D22" s="98"/>
      <c r="E22" s="98"/>
      <c r="F22" s="98"/>
      <c r="G22" s="9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2D504-3AF6-4796-BEC0-FA0D7E369050}">
  <dimension ref="B2:K58"/>
  <sheetViews>
    <sheetView zoomScale="190" zoomScaleNormal="190" workbookViewId="0">
      <selection activeCell="E25" sqref="E25"/>
    </sheetView>
  </sheetViews>
  <sheetFormatPr defaultRowHeight="14.5"/>
  <sheetData>
    <row r="2" spans="2:11">
      <c r="B2" s="90" t="s">
        <v>36</v>
      </c>
      <c r="C2" s="92" t="s">
        <v>1</v>
      </c>
      <c r="D2" s="91" t="s">
        <v>2</v>
      </c>
      <c r="E2" s="91" t="s">
        <v>60</v>
      </c>
      <c r="F2" s="91" t="s">
        <v>61</v>
      </c>
      <c r="G2" s="91" t="s">
        <v>62</v>
      </c>
      <c r="H2" s="91" t="s">
        <v>63</v>
      </c>
      <c r="I2" s="91" t="s">
        <v>64</v>
      </c>
      <c r="J2" s="91" t="s">
        <v>65</v>
      </c>
      <c r="K2" s="91" t="s">
        <v>158</v>
      </c>
    </row>
    <row r="3" spans="2:11">
      <c r="B3" s="88" t="s">
        <v>2029</v>
      </c>
      <c r="C3" s="92" t="s">
        <v>2030</v>
      </c>
      <c r="D3" s="91">
        <v>112.33</v>
      </c>
      <c r="E3" s="94">
        <v>195855.64237041</v>
      </c>
      <c r="F3" s="94">
        <v>-5743</v>
      </c>
      <c r="G3" s="94">
        <v>201598.64237041</v>
      </c>
      <c r="H3" s="94">
        <v>1743.5737770000001</v>
      </c>
      <c r="I3" s="91" t="s">
        <v>68</v>
      </c>
      <c r="J3" s="95">
        <v>44932</v>
      </c>
      <c r="K3" s="90"/>
    </row>
    <row r="4" spans="2:11">
      <c r="B4" s="88" t="s">
        <v>2031</v>
      </c>
      <c r="C4" s="92" t="s">
        <v>2032</v>
      </c>
      <c r="D4" s="93">
        <v>79.069999999999993</v>
      </c>
      <c r="E4" s="94">
        <v>105196.60259155999</v>
      </c>
      <c r="F4" s="94">
        <v>-13541</v>
      </c>
      <c r="G4" s="94">
        <v>118737.60259155999</v>
      </c>
      <c r="H4" s="94"/>
      <c r="I4" s="91" t="s">
        <v>2033</v>
      </c>
      <c r="J4" s="95">
        <v>45014</v>
      </c>
      <c r="K4" s="90"/>
    </row>
    <row r="5" spans="2:11">
      <c r="B5" s="88" t="s">
        <v>2034</v>
      </c>
      <c r="C5" s="92" t="s">
        <v>2035</v>
      </c>
      <c r="D5" s="93">
        <v>198.5</v>
      </c>
      <c r="E5" s="94">
        <v>75063.584880000009</v>
      </c>
      <c r="F5" s="94">
        <v>-12569</v>
      </c>
      <c r="G5" s="94">
        <v>87632.584880000009</v>
      </c>
      <c r="H5" s="94"/>
      <c r="I5" s="91" t="s">
        <v>2033</v>
      </c>
      <c r="J5" s="90"/>
      <c r="K5" s="90"/>
    </row>
    <row r="6" spans="2:11">
      <c r="B6" s="88" t="s">
        <v>2036</v>
      </c>
      <c r="C6" s="92" t="s">
        <v>2037</v>
      </c>
      <c r="D6" s="93">
        <v>245</v>
      </c>
      <c r="E6" s="94">
        <v>69555.902289999998</v>
      </c>
      <c r="F6" s="94">
        <v>-15711</v>
      </c>
      <c r="G6" s="94">
        <v>85266.902289999998</v>
      </c>
      <c r="H6" s="94">
        <v>283.90164199999998</v>
      </c>
      <c r="I6" s="91" t="s">
        <v>2038</v>
      </c>
      <c r="J6" s="95">
        <v>44961</v>
      </c>
      <c r="K6" s="90">
        <v>1897</v>
      </c>
    </row>
    <row r="7" spans="2:11">
      <c r="B7" s="88" t="s">
        <v>2039</v>
      </c>
      <c r="C7" s="92" t="s">
        <v>2040</v>
      </c>
      <c r="D7" s="91">
        <v>224.75</v>
      </c>
      <c r="E7" s="94">
        <v>80675.475847249996</v>
      </c>
      <c r="F7" s="94">
        <v>8401.7999999999993</v>
      </c>
      <c r="G7" s="94">
        <v>72273.675847249993</v>
      </c>
      <c r="H7" s="94"/>
      <c r="I7" s="91" t="s">
        <v>2033</v>
      </c>
      <c r="J7" s="90"/>
      <c r="K7" s="90"/>
    </row>
    <row r="8" spans="2:11">
      <c r="B8" s="88" t="s">
        <v>2041</v>
      </c>
      <c r="C8" s="92" t="s">
        <v>2042</v>
      </c>
      <c r="D8" s="91">
        <v>103.77</v>
      </c>
      <c r="E8" s="94">
        <v>64519.177644720003</v>
      </c>
      <c r="F8" s="94">
        <v>2523.7000000000003</v>
      </c>
      <c r="G8" s="94">
        <v>61995.477644720006</v>
      </c>
      <c r="H8" s="94"/>
      <c r="I8" s="91" t="s">
        <v>2033</v>
      </c>
      <c r="J8" s="90"/>
      <c r="K8" s="90"/>
    </row>
    <row r="9" spans="2:11">
      <c r="B9" s="90" t="s">
        <v>2043</v>
      </c>
      <c r="C9" s="92" t="s">
        <v>2044</v>
      </c>
      <c r="D9" s="90"/>
      <c r="E9" s="94"/>
      <c r="F9" s="94"/>
      <c r="G9" s="94"/>
      <c r="H9" s="94"/>
      <c r="I9" s="90"/>
      <c r="J9" s="90"/>
      <c r="K9" s="90"/>
    </row>
    <row r="10" spans="2:11">
      <c r="B10" s="90" t="s">
        <v>2045</v>
      </c>
      <c r="C10" s="92" t="s">
        <v>2046</v>
      </c>
      <c r="D10" s="90"/>
      <c r="E10" s="90"/>
      <c r="F10" s="90"/>
      <c r="G10" s="90"/>
      <c r="H10" s="90"/>
      <c r="I10" s="90"/>
      <c r="J10" s="90"/>
      <c r="K10" s="90"/>
    </row>
    <row r="11" spans="2:11">
      <c r="B11" s="90" t="s">
        <v>2047</v>
      </c>
      <c r="C11" s="92" t="s">
        <v>2048</v>
      </c>
      <c r="D11" s="90"/>
      <c r="E11" s="90"/>
      <c r="F11" s="90"/>
      <c r="G11" s="90"/>
      <c r="H11" s="90"/>
      <c r="I11" s="90"/>
      <c r="J11" s="90"/>
      <c r="K11" s="90"/>
    </row>
    <row r="12" spans="2:11">
      <c r="B12" s="90" t="s">
        <v>2049</v>
      </c>
      <c r="C12" s="92" t="s">
        <v>2050</v>
      </c>
      <c r="D12" s="90"/>
      <c r="E12" s="90"/>
      <c r="F12" s="90"/>
      <c r="G12" s="90"/>
      <c r="H12" s="90"/>
      <c r="I12" s="90"/>
      <c r="J12" s="90"/>
      <c r="K12" s="90"/>
    </row>
    <row r="13" spans="2:11">
      <c r="B13" s="90" t="s">
        <v>2051</v>
      </c>
      <c r="C13" s="92" t="s">
        <v>2052</v>
      </c>
      <c r="D13" s="90"/>
      <c r="E13" s="90"/>
      <c r="F13" s="90"/>
      <c r="G13" s="90"/>
      <c r="H13" s="90"/>
      <c r="I13" s="90"/>
      <c r="J13" s="90"/>
      <c r="K13" s="90"/>
    </row>
    <row r="14" spans="2:11">
      <c r="B14" s="90" t="s">
        <v>2053</v>
      </c>
      <c r="C14" s="92" t="s">
        <v>2054</v>
      </c>
      <c r="D14" s="90"/>
      <c r="E14" s="90"/>
      <c r="F14" s="90"/>
      <c r="G14" s="90"/>
      <c r="H14" s="90"/>
      <c r="I14" s="90"/>
      <c r="J14" s="90"/>
      <c r="K14" s="90"/>
    </row>
    <row r="15" spans="2:11">
      <c r="B15" s="90" t="s">
        <v>2055</v>
      </c>
      <c r="C15" s="92" t="s">
        <v>1020</v>
      </c>
      <c r="D15" s="90"/>
      <c r="E15" s="90"/>
      <c r="F15" s="90"/>
      <c r="G15" s="90"/>
      <c r="H15" s="90"/>
      <c r="I15" s="90"/>
      <c r="J15" s="90"/>
      <c r="K15" s="90"/>
    </row>
    <row r="16" spans="2:11">
      <c r="B16" s="90" t="s">
        <v>367</v>
      </c>
      <c r="C16" s="92" t="s">
        <v>368</v>
      </c>
      <c r="D16" s="90"/>
      <c r="E16" s="90"/>
      <c r="F16" s="90"/>
      <c r="G16" s="90"/>
      <c r="H16" s="90"/>
      <c r="I16" s="90"/>
      <c r="J16" s="90"/>
      <c r="K16" s="90"/>
    </row>
    <row r="17" spans="2:3">
      <c r="B17" s="90" t="s">
        <v>2056</v>
      </c>
      <c r="C17" s="92" t="s">
        <v>2057</v>
      </c>
    </row>
    <row r="18" spans="2:3">
      <c r="B18" s="90" t="s">
        <v>2058</v>
      </c>
      <c r="C18" s="92" t="s">
        <v>2059</v>
      </c>
    </row>
    <row r="19" spans="2:3">
      <c r="B19" s="90" t="s">
        <v>2060</v>
      </c>
      <c r="C19" s="92" t="s">
        <v>2061</v>
      </c>
    </row>
    <row r="20" spans="2:3">
      <c r="B20" s="90" t="s">
        <v>2062</v>
      </c>
      <c r="C20" s="92" t="s">
        <v>2063</v>
      </c>
    </row>
    <row r="21" spans="2:3">
      <c r="B21" s="90" t="s">
        <v>2064</v>
      </c>
      <c r="C21" s="92" t="s">
        <v>2065</v>
      </c>
    </row>
    <row r="22" spans="2:3">
      <c r="B22" s="90" t="s">
        <v>2066</v>
      </c>
      <c r="C22" s="92" t="s">
        <v>2067</v>
      </c>
    </row>
    <row r="23" spans="2:3">
      <c r="B23" s="90" t="s">
        <v>2068</v>
      </c>
      <c r="C23" s="92" t="s">
        <v>2069</v>
      </c>
    </row>
    <row r="24" spans="2:3">
      <c r="B24" s="90" t="s">
        <v>2070</v>
      </c>
      <c r="C24" s="92" t="s">
        <v>200</v>
      </c>
    </row>
    <row r="25" spans="2:3">
      <c r="B25" s="90" t="s">
        <v>2071</v>
      </c>
      <c r="C25" s="92" t="s">
        <v>2072</v>
      </c>
    </row>
    <row r="26" spans="2:3">
      <c r="B26" s="90" t="s">
        <v>2073</v>
      </c>
      <c r="C26" s="92" t="s">
        <v>2074</v>
      </c>
    </row>
    <row r="27" spans="2:3">
      <c r="B27" s="90" t="s">
        <v>2075</v>
      </c>
      <c r="C27" s="92" t="s">
        <v>2076</v>
      </c>
    </row>
    <row r="28" spans="2:3">
      <c r="B28" s="90" t="s">
        <v>2077</v>
      </c>
      <c r="C28" s="92" t="s">
        <v>2078</v>
      </c>
    </row>
    <row r="29" spans="2:3">
      <c r="B29" s="90" t="s">
        <v>2079</v>
      </c>
      <c r="C29" s="92" t="s">
        <v>2080</v>
      </c>
    </row>
    <row r="30" spans="2:3">
      <c r="B30" s="90" t="s">
        <v>2081</v>
      </c>
      <c r="C30" s="92" t="s">
        <v>2082</v>
      </c>
    </row>
    <row r="31" spans="2:3">
      <c r="B31" s="90" t="s">
        <v>2083</v>
      </c>
      <c r="C31" s="92" t="s">
        <v>2084</v>
      </c>
    </row>
    <row r="32" spans="2:3">
      <c r="B32" s="90" t="s">
        <v>2085</v>
      </c>
      <c r="C32" s="92" t="s">
        <v>2086</v>
      </c>
    </row>
    <row r="33" spans="2:3">
      <c r="B33" s="90" t="s">
        <v>2087</v>
      </c>
      <c r="C33" s="92" t="s">
        <v>2088</v>
      </c>
    </row>
    <row r="34" spans="2:3">
      <c r="B34" s="90" t="s">
        <v>2089</v>
      </c>
      <c r="C34" s="92" t="s">
        <v>2090</v>
      </c>
    </row>
    <row r="35" spans="2:3">
      <c r="B35" s="90" t="s">
        <v>23</v>
      </c>
      <c r="C35" s="92" t="s">
        <v>2091</v>
      </c>
    </row>
    <row r="36" spans="2:3">
      <c r="B36" s="90" t="s">
        <v>2092</v>
      </c>
      <c r="C36" s="92" t="s">
        <v>2093</v>
      </c>
    </row>
    <row r="37" spans="2:3">
      <c r="B37" s="90" t="s">
        <v>2094</v>
      </c>
      <c r="C37" s="92" t="s">
        <v>2095</v>
      </c>
    </row>
    <row r="38" spans="2:3">
      <c r="B38" s="90" t="s">
        <v>2096</v>
      </c>
      <c r="C38" s="92" t="s">
        <v>2097</v>
      </c>
    </row>
    <row r="39" spans="2:3">
      <c r="B39" s="90" t="s">
        <v>2098</v>
      </c>
      <c r="C39" s="92" t="s">
        <v>2099</v>
      </c>
    </row>
    <row r="40" spans="2:3">
      <c r="B40" s="90" t="s">
        <v>2100</v>
      </c>
      <c r="C40" s="92" t="s">
        <v>2101</v>
      </c>
    </row>
    <row r="41" spans="2:3">
      <c r="B41" s="96" t="s">
        <v>2102</v>
      </c>
      <c r="C41" s="97" t="s">
        <v>2103</v>
      </c>
    </row>
    <row r="42" spans="2:3">
      <c r="B42" s="90" t="s">
        <v>2104</v>
      </c>
      <c r="C42" s="92" t="s">
        <v>2105</v>
      </c>
    </row>
    <row r="43" spans="2:3">
      <c r="B43" s="90" t="s">
        <v>2106</v>
      </c>
      <c r="C43" s="92" t="s">
        <v>2107</v>
      </c>
    </row>
    <row r="44" spans="2:3">
      <c r="B44" s="90" t="s">
        <v>2108</v>
      </c>
      <c r="C44" s="92" t="s">
        <v>2109</v>
      </c>
    </row>
    <row r="45" spans="2:3">
      <c r="B45" s="90" t="s">
        <v>2110</v>
      </c>
      <c r="C45" s="92" t="s">
        <v>2111</v>
      </c>
    </row>
    <row r="46" spans="2:3">
      <c r="B46" s="90" t="s">
        <v>2112</v>
      </c>
      <c r="C46" s="92" t="s">
        <v>2113</v>
      </c>
    </row>
    <row r="47" spans="2:3">
      <c r="B47" s="90" t="s">
        <v>2114</v>
      </c>
      <c r="C47" s="92" t="s">
        <v>2115</v>
      </c>
    </row>
    <row r="48" spans="2:3">
      <c r="B48" s="90" t="s">
        <v>2116</v>
      </c>
      <c r="C48" s="92" t="s">
        <v>2117</v>
      </c>
    </row>
    <row r="49" spans="2:8">
      <c r="B49" s="90" t="s">
        <v>2118</v>
      </c>
      <c r="C49" s="92" t="s">
        <v>2119</v>
      </c>
      <c r="D49" s="90"/>
      <c r="E49" s="90"/>
      <c r="F49" s="90"/>
      <c r="G49" s="90"/>
      <c r="H49" s="90"/>
    </row>
    <row r="50" spans="2:8">
      <c r="B50" s="90" t="s">
        <v>2120</v>
      </c>
      <c r="C50" s="92" t="s">
        <v>2121</v>
      </c>
      <c r="D50" s="90"/>
      <c r="E50" s="90"/>
      <c r="F50" s="90"/>
      <c r="G50" s="90"/>
      <c r="H50" s="90"/>
    </row>
    <row r="51" spans="2:8">
      <c r="B51" s="90" t="s">
        <v>2122</v>
      </c>
      <c r="C51" s="92" t="s">
        <v>2123</v>
      </c>
      <c r="D51" s="90"/>
      <c r="E51" s="90"/>
      <c r="F51" s="90"/>
      <c r="G51" s="90"/>
      <c r="H51" s="90"/>
    </row>
    <row r="52" spans="2:8">
      <c r="B52" s="90" t="s">
        <v>2124</v>
      </c>
      <c r="C52" s="92" t="s">
        <v>2125</v>
      </c>
      <c r="D52" s="90"/>
      <c r="E52" s="90"/>
      <c r="F52" s="90"/>
      <c r="G52" s="90"/>
      <c r="H52" s="90"/>
    </row>
    <row r="53" spans="2:8">
      <c r="B53" s="90" t="s">
        <v>2126</v>
      </c>
      <c r="C53" s="92" t="s">
        <v>2127</v>
      </c>
      <c r="D53" s="90"/>
      <c r="E53" s="90"/>
      <c r="F53" s="90"/>
      <c r="G53" s="90"/>
      <c r="H53" s="90"/>
    </row>
    <row r="54" spans="2:8">
      <c r="B54" s="90" t="s">
        <v>2128</v>
      </c>
      <c r="C54" s="92" t="s">
        <v>2129</v>
      </c>
      <c r="D54" s="90"/>
      <c r="E54" s="90"/>
      <c r="F54" s="90"/>
      <c r="G54" s="90"/>
      <c r="H54" s="90"/>
    </row>
    <row r="55" spans="2:8">
      <c r="B55" s="90" t="s">
        <v>2130</v>
      </c>
      <c r="C55" s="92" t="s">
        <v>2131</v>
      </c>
      <c r="D55" s="90"/>
      <c r="E55" s="90"/>
      <c r="F55" s="90"/>
      <c r="G55" s="90"/>
      <c r="H55" s="90"/>
    </row>
    <row r="56" spans="2:8">
      <c r="B56" s="90" t="s">
        <v>2132</v>
      </c>
      <c r="C56" s="92" t="s">
        <v>2133</v>
      </c>
      <c r="D56" s="90"/>
      <c r="E56" s="90"/>
      <c r="F56" s="90"/>
      <c r="G56" s="90"/>
      <c r="H56" s="90"/>
    </row>
    <row r="57" spans="2:8">
      <c r="B57" s="90" t="s">
        <v>2134</v>
      </c>
      <c r="C57" s="92" t="s">
        <v>2135</v>
      </c>
      <c r="D57" s="90"/>
      <c r="E57" s="90"/>
      <c r="F57" s="90"/>
      <c r="G57" s="90"/>
      <c r="H57" s="90"/>
    </row>
    <row r="58" spans="2:8">
      <c r="B58" s="90" t="s">
        <v>2136</v>
      </c>
      <c r="C58" s="92" t="s">
        <v>2137</v>
      </c>
      <c r="D58" s="90"/>
      <c r="E58" s="90"/>
      <c r="F58" s="90"/>
      <c r="G58" s="90"/>
      <c r="H58" s="9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AA728-C2F6-4267-B937-4EE348637EA2}">
  <dimension ref="A2:J14"/>
  <sheetViews>
    <sheetView workbookViewId="0">
      <pane xSplit="3" ySplit="2" topLeftCell="D3" activePane="bottomRight" state="frozen"/>
      <selection pane="topRight" activeCell="D1" sqref="D1"/>
      <selection pane="bottomLeft" activeCell="A3" sqref="A3"/>
      <selection pane="bottomRight" activeCell="L51" sqref="L51"/>
    </sheetView>
  </sheetViews>
  <sheetFormatPr defaultRowHeight="14.5"/>
  <cols>
    <col min="1" max="1" width="5.36328125" customWidth="1"/>
    <col min="4" max="4" width="12.453125" customWidth="1"/>
    <col min="5" max="5" width="9.90625" bestFit="1" customWidth="1"/>
    <col min="8" max="8" width="8.81640625" bestFit="1" customWidth="1"/>
  </cols>
  <sheetData>
    <row r="2" spans="1:10">
      <c r="B2" s="29" t="s">
        <v>36</v>
      </c>
      <c r="C2" s="29" t="s">
        <v>1</v>
      </c>
      <c r="D2" s="30" t="s">
        <v>2</v>
      </c>
      <c r="E2" s="30" t="s">
        <v>157</v>
      </c>
      <c r="F2" s="30" t="s">
        <v>61</v>
      </c>
      <c r="G2" s="30" t="s">
        <v>62</v>
      </c>
      <c r="H2" s="30" t="s">
        <v>63</v>
      </c>
      <c r="I2" s="30" t="s">
        <v>64</v>
      </c>
      <c r="J2" s="30" t="s">
        <v>65</v>
      </c>
    </row>
    <row r="3" spans="1:10" s="32" customFormat="1">
      <c r="A3" s="32" t="e" vm="125">
        <v>#VALUE!</v>
      </c>
      <c r="B3" s="33" t="s">
        <v>133</v>
      </c>
      <c r="C3" s="33" t="s">
        <v>134</v>
      </c>
      <c r="D3" s="33" cm="1">
        <f t="array" ref="D3">_FV(A3,"Price")</f>
        <v>85.58</v>
      </c>
      <c r="E3" s="33" cm="1">
        <f t="array" ref="E3">_FV(A3,"Market cap",TRUE)/1000000</f>
        <v>156592.5</v>
      </c>
      <c r="F3" s="33"/>
      <c r="G3" s="33"/>
      <c r="H3" s="33" cm="1">
        <f t="array" ref="H3">_FV(A3,"Shares outstanding",TRUE)/1000000</f>
        <v>1829.779</v>
      </c>
      <c r="I3" s="33"/>
      <c r="J3" s="33"/>
    </row>
    <row r="4" spans="1:10" s="32" customFormat="1">
      <c r="A4" s="33" t="e" vm="126">
        <v>#VALUE!</v>
      </c>
      <c r="B4" s="33" t="s">
        <v>135</v>
      </c>
      <c r="C4" s="33" t="s">
        <v>136</v>
      </c>
      <c r="D4" s="33" cm="1">
        <f t="array" ref="D4">_FV(A4,"Price")</f>
        <v>86.76</v>
      </c>
      <c r="E4" s="33" cm="1">
        <f t="array" ref="E4">_FV(A4,"Market cap",TRUE)/1000000</f>
        <v>110570.2</v>
      </c>
      <c r="F4" s="31"/>
      <c r="G4" s="31"/>
      <c r="H4" s="33" cm="1">
        <f t="array" ref="H4">_FV(A4,"Shares outstanding",TRUE)/1000000</f>
        <v>1261.0820000000001</v>
      </c>
      <c r="I4" s="31"/>
      <c r="J4" s="33"/>
    </row>
    <row r="5" spans="1:10" s="32" customFormat="1">
      <c r="A5" s="33" t="e" vm="127">
        <v>#VALUE!</v>
      </c>
      <c r="B5" s="33" t="s">
        <v>137</v>
      </c>
      <c r="C5" s="33" t="s">
        <v>138</v>
      </c>
      <c r="D5" s="33" cm="1">
        <f t="array" ref="D5">_FV(A5,"Price")</f>
        <v>396.94</v>
      </c>
      <c r="E5" s="33" cm="1">
        <f t="array" ref="E5">_FV(A5,"Market cap",TRUE)/1000000</f>
        <v>175902.7</v>
      </c>
      <c r="F5" s="31"/>
      <c r="G5" s="31"/>
      <c r="H5" s="33" cm="1">
        <f t="array" ref="H5">_FV(A5,"Shares outstanding",TRUE)/1000000</f>
        <v>443.14679999999998</v>
      </c>
      <c r="I5" s="31"/>
      <c r="J5" s="33"/>
    </row>
    <row r="6" spans="1:10" s="32" customFormat="1">
      <c r="A6" s="33" t="e" vm="128">
        <v>#VALUE!</v>
      </c>
      <c r="B6" s="33" t="s">
        <v>139</v>
      </c>
      <c r="C6" s="33" t="s">
        <v>140</v>
      </c>
      <c r="D6" s="33" cm="1">
        <f t="array" ref="D6">_FV(A6,"Price")</f>
        <v>24.19</v>
      </c>
      <c r="E6" s="33" cm="1">
        <f t="array" ref="E6">_FV(A6,"Market cap",TRUE)/1000000</f>
        <v>44043.98</v>
      </c>
      <c r="F6" s="31"/>
      <c r="G6" s="31"/>
      <c r="H6" s="33" cm="1">
        <f t="array" ref="H6">_FV(A6,"Shares outstanding",TRUE)/1000000</f>
        <v>1820.752</v>
      </c>
      <c r="I6" s="31"/>
      <c r="J6" s="33"/>
    </row>
    <row r="7" spans="1:10" s="32" customFormat="1">
      <c r="A7" s="33" t="e" vm="129">
        <v>#VALUE!</v>
      </c>
      <c r="B7" s="33" t="s">
        <v>141</v>
      </c>
      <c r="C7" s="33" t="s">
        <v>142</v>
      </c>
      <c r="D7" s="33" cm="1">
        <f t="array" ref="D7">_FV(A7,"Price")</f>
        <v>11.84</v>
      </c>
      <c r="E7" s="33" cm="1">
        <f t="array" ref="E7">_FV(A7,"Market cap",TRUE)/1000000</f>
        <v>28858.63</v>
      </c>
      <c r="F7" s="31"/>
      <c r="G7" s="31"/>
      <c r="H7" s="33" cm="1">
        <f t="array" ref="H7">_FV(A7,"Shares outstanding",TRUE)/1000000</f>
        <v>2437.3850000000002</v>
      </c>
      <c r="I7" s="31"/>
      <c r="J7" s="33"/>
    </row>
    <row r="8" spans="1:10" s="32" customFormat="1">
      <c r="A8" s="33" t="e" vm="130">
        <v>#VALUE!</v>
      </c>
      <c r="B8" s="33" t="s">
        <v>143</v>
      </c>
      <c r="C8" s="33" t="s">
        <v>144</v>
      </c>
      <c r="D8" s="33" cm="1">
        <f t="array" ref="D8">_FV(A8,"Price")</f>
        <v>2800</v>
      </c>
      <c r="E8" s="33" cm="1">
        <f t="array" ref="E8">_FV(A8,"Market cap",TRUE)/1000000</f>
        <v>52945.67</v>
      </c>
      <c r="F8" s="31"/>
      <c r="G8" s="31"/>
      <c r="H8" s="33" cm="1">
        <f t="array" ref="H8">_FV(A8,"Shares outstanding",TRUE)/1000000</f>
        <v>1890.9169999999999</v>
      </c>
      <c r="I8" s="31"/>
      <c r="J8" s="33"/>
    </row>
    <row r="9" spans="1:10" s="32" customFormat="1">
      <c r="A9" s="33" t="e" vm="131">
        <v>#VALUE!</v>
      </c>
      <c r="B9" s="33" t="s">
        <v>145</v>
      </c>
      <c r="C9" s="33" t="s">
        <v>146</v>
      </c>
      <c r="D9" s="33" cm="1">
        <f t="array" ref="D9">_FV(A9,"Price")</f>
        <v>341.19</v>
      </c>
      <c r="E9" s="33" cm="1">
        <f t="array" ref="E9">_FV(A9,"Market cap",TRUE)/1000000</f>
        <v>62608.36</v>
      </c>
      <c r="F9" s="31"/>
      <c r="G9" s="31"/>
      <c r="H9" s="33" cm="1">
        <f t="array" ref="H9">_FV(A9,"Shares outstanding",TRUE)/1000000</f>
        <v>183.5</v>
      </c>
      <c r="I9" s="31"/>
      <c r="J9" s="33"/>
    </row>
    <row r="10" spans="1:10" s="32" customFormat="1">
      <c r="A10" s="33" t="e" vm="132">
        <v>#VALUE!</v>
      </c>
      <c r="B10" s="33" t="s">
        <v>147</v>
      </c>
      <c r="C10" s="33" t="s">
        <v>148</v>
      </c>
      <c r="D10" s="33" cm="1">
        <f t="array" ref="D10">_FV(A10,"Price")</f>
        <v>129.9</v>
      </c>
      <c r="E10" s="33" cm="1">
        <f t="array" ref="E10">_FV(A10,"Market cap",TRUE)/1000000</f>
        <v>80072.06</v>
      </c>
      <c r="F10" s="31"/>
      <c r="G10" s="31"/>
      <c r="H10" s="33" cm="1">
        <f t="array" ref="H10">_FV(A10,"Shares outstanding",TRUE)/1000000</f>
        <v>455.30399999999997</v>
      </c>
      <c r="I10" s="31"/>
      <c r="J10" s="33"/>
    </row>
    <row r="11" spans="1:10" s="32" customFormat="1">
      <c r="A11" s="33" t="e" vm="133">
        <v>#VALUE!</v>
      </c>
      <c r="B11" s="33" t="s">
        <v>149</v>
      </c>
      <c r="C11" s="33" t="s">
        <v>150</v>
      </c>
      <c r="D11" s="33" cm="1">
        <f t="array" ref="D11">_FV(A11,"Price")</f>
        <v>118.15</v>
      </c>
      <c r="E11" s="33" cm="1">
        <f t="array" ref="E11">_FV(A11,"Market cap",TRUE)/1000000</f>
        <v>29362.18</v>
      </c>
      <c r="F11" s="31"/>
      <c r="G11" s="31"/>
      <c r="H11" s="33" cm="1">
        <f t="array" ref="H11">_FV(A11,"Shares outstanding",TRUE)/1000000</f>
        <v>248.51609999999999</v>
      </c>
      <c r="I11" s="31"/>
      <c r="J11" s="33"/>
    </row>
    <row r="12" spans="1:10" s="32" customFormat="1">
      <c r="A12" s="33" t="e" vm="134">
        <v>#VALUE!</v>
      </c>
      <c r="B12" s="33" t="s">
        <v>151</v>
      </c>
      <c r="C12" s="33" t="s">
        <v>152</v>
      </c>
      <c r="D12" s="33" cm="1">
        <f t="array" ref="D12">_FV(A12,"Price")</f>
        <v>3.99</v>
      </c>
      <c r="E12" s="33" cm="1">
        <f t="array" ref="E12">_FV(A12,"Market cap",TRUE)/1000000</f>
        <v>15331.19</v>
      </c>
      <c r="F12" s="31"/>
      <c r="G12" s="31"/>
      <c r="H12" s="33" cm="1">
        <f t="array" ref="H12">_FV(A12,"Shares outstanding",TRUE)/1000000</f>
        <v>3842.4029999999998</v>
      </c>
      <c r="I12" s="31"/>
      <c r="J12" s="33"/>
    </row>
    <row r="13" spans="1:10" s="32" customFormat="1">
      <c r="A13" s="33" t="e" vm="135">
        <v>#VALUE!</v>
      </c>
      <c r="B13" s="33" t="s">
        <v>153</v>
      </c>
      <c r="C13" s="33" t="s">
        <v>154</v>
      </c>
      <c r="D13" s="33" cm="1">
        <f t="array" ref="D13">_FV(A13,"Price")</f>
        <v>79.12</v>
      </c>
      <c r="E13" s="33" cm="1">
        <f t="array" ref="E13">_FV(A13,"Market cap",TRUE)/1000000</f>
        <v>32307.59</v>
      </c>
      <c r="F13" s="31"/>
      <c r="G13" s="31"/>
      <c r="H13" s="33" cm="1">
        <f t="array" ref="H13">_FV(A13,"Shares outstanding",TRUE)/1000000</f>
        <v>408.33659999999998</v>
      </c>
      <c r="I13" s="31"/>
      <c r="J13" s="33"/>
    </row>
    <row r="14" spans="1:10" s="32" customFormat="1">
      <c r="A14" s="33" t="e" vm="136">
        <v>#VALUE!</v>
      </c>
      <c r="B14" s="33" t="s">
        <v>155</v>
      </c>
      <c r="C14" s="33" t="s">
        <v>156</v>
      </c>
      <c r="D14" s="33" cm="1">
        <f t="array" ref="D14">_FV(A14,"Price")</f>
        <v>196.86</v>
      </c>
      <c r="E14" s="33" cm="1">
        <f t="array" ref="E14">_FV(A14,"Market cap",TRUE)/1000000</f>
        <v>24158.68</v>
      </c>
      <c r="F14" s="31"/>
      <c r="G14" s="31"/>
      <c r="H14" s="33" cm="1">
        <f t="array" ref="H14">_FV(A14,"Shares outstanding",TRUE)/1000000</f>
        <v>122.7201</v>
      </c>
      <c r="I14" s="31"/>
      <c r="J14" s="33"/>
    </row>
  </sheetData>
  <pageMargins left="0.7" right="0.7" top="0.75" bottom="0.75" header="0.3" footer="0.3"/>
  <ignoredErrors>
    <ignoredError xmlns:x16r3="http://schemas.microsoft.com/office/spreadsheetml/2018/08/main" sqref="D11" x16r3:misleadingForma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9A8DD-806A-4A02-B04F-AB8033230513}">
  <dimension ref="A2:K9"/>
  <sheetViews>
    <sheetView workbookViewId="0">
      <pane xSplit="3" ySplit="2" topLeftCell="D3" activePane="bottomRight" state="frozen"/>
      <selection pane="topRight" activeCell="D1" sqref="D1"/>
      <selection pane="bottomLeft" activeCell="A3" sqref="A3"/>
      <selection pane="bottomRight" activeCell="J53" sqref="J53"/>
    </sheetView>
  </sheetViews>
  <sheetFormatPr defaultRowHeight="14.5"/>
  <sheetData>
    <row r="2" spans="1:11">
      <c r="B2" s="36" t="s">
        <v>36</v>
      </c>
      <c r="C2" s="36" t="s">
        <v>1</v>
      </c>
      <c r="D2" s="37" t="s">
        <v>2</v>
      </c>
      <c r="E2" s="37" t="s">
        <v>60</v>
      </c>
      <c r="F2" s="36" t="s">
        <v>61</v>
      </c>
      <c r="G2" s="36" t="s">
        <v>62</v>
      </c>
      <c r="H2" s="36" t="s">
        <v>63</v>
      </c>
      <c r="I2" s="36" t="s">
        <v>64</v>
      </c>
      <c r="J2" s="36" t="s">
        <v>65</v>
      </c>
      <c r="K2" s="36" t="s">
        <v>158</v>
      </c>
    </row>
    <row r="3" spans="1:11">
      <c r="A3" s="36" t="e" vm="137">
        <v>#VALUE!</v>
      </c>
      <c r="B3" t="s">
        <v>159</v>
      </c>
      <c r="C3" s="36" t="s">
        <v>160</v>
      </c>
      <c r="D3" s="34" cm="1">
        <f t="array" ref="D3">_FV(A3,"Price")</f>
        <v>56.04</v>
      </c>
      <c r="E3" s="38">
        <f>D3*H3</f>
        <v>227234.24232000002</v>
      </c>
      <c r="F3" s="36"/>
      <c r="G3" s="36"/>
      <c r="H3" s="36" cm="1">
        <f t="array" ref="H3">_FV(A3,"Shares outstanding",TRUE)/1000000</f>
        <v>4054.8580000000002</v>
      </c>
      <c r="I3" s="36"/>
      <c r="J3" s="36"/>
      <c r="K3" s="36"/>
    </row>
    <row r="4" spans="1:11">
      <c r="A4" s="36" t="e" vm="138">
        <v>#VALUE!</v>
      </c>
      <c r="B4" s="36" t="s">
        <v>161</v>
      </c>
      <c r="C4" s="36" t="s">
        <v>162</v>
      </c>
      <c r="D4" s="34" cm="1">
        <f t="array" ref="D4">_FV(A4,"Price")</f>
        <v>54.49</v>
      </c>
      <c r="E4" s="38">
        <f>D4*H4</f>
        <v>47013.972000000002</v>
      </c>
      <c r="F4" s="36"/>
      <c r="G4" s="36"/>
      <c r="H4" s="36" cm="1">
        <f t="array" ref="H4">_FV(A4,"Shares outstanding",TRUE)/1000000</f>
        <v>862.8</v>
      </c>
      <c r="I4" s="36"/>
      <c r="J4" s="36"/>
      <c r="K4" s="36"/>
    </row>
    <row r="5" spans="1:11">
      <c r="A5" s="36" t="e" vm="139">
        <v>#VALUE!</v>
      </c>
      <c r="B5" s="36" t="s">
        <v>15</v>
      </c>
      <c r="C5" s="36" t="s">
        <v>163</v>
      </c>
      <c r="D5" s="34" cm="1">
        <f t="array" ref="D5">_FV(A5,"Price")</f>
        <v>283.20999999999998</v>
      </c>
      <c r="E5" s="38">
        <f>D5*H5</f>
        <v>47301.620915999993</v>
      </c>
      <c r="F5" s="36"/>
      <c r="G5" s="36"/>
      <c r="H5" s="36" cm="1">
        <f t="array" ref="H5">_FV(A5,"Shares outstanding",TRUE)/1000000</f>
        <v>167.0196</v>
      </c>
      <c r="I5" s="36"/>
      <c r="J5" s="36"/>
      <c r="K5" s="36"/>
    </row>
    <row r="6" spans="1:11">
      <c r="A6" s="36" t="e" vm="140">
        <v>#VALUE!</v>
      </c>
      <c r="B6" s="36" t="s">
        <v>164</v>
      </c>
      <c r="C6" s="36" t="s">
        <v>165</v>
      </c>
      <c r="D6" s="34" cm="1">
        <f t="array" ref="D6">_FV(A6,"Price")</f>
        <v>28.43</v>
      </c>
      <c r="E6" s="38">
        <f>D6*H6</f>
        <v>9136.2676429999992</v>
      </c>
      <c r="F6" s="36"/>
      <c r="G6" s="36"/>
      <c r="H6" s="36" cm="1">
        <f t="array" ref="H6">_FV(A6,"Shares outstanding",TRUE)/1000000</f>
        <v>321.36009999999999</v>
      </c>
      <c r="I6" s="36"/>
      <c r="J6" s="36"/>
      <c r="K6" s="36"/>
    </row>
    <row r="7" spans="1:11">
      <c r="A7" s="36" t="e" vm="141">
        <v>#VALUE!</v>
      </c>
      <c r="B7" s="36" t="s">
        <v>166</v>
      </c>
      <c r="C7" s="36" t="s">
        <v>167</v>
      </c>
      <c r="D7" s="34" cm="1">
        <f t="array" ref="D7">_FV(A7,"Price")</f>
        <v>184.72</v>
      </c>
      <c r="E7" s="38">
        <f>D7*H7</f>
        <v>57185.728432000004</v>
      </c>
      <c r="F7" s="36"/>
      <c r="G7" s="36"/>
      <c r="H7" s="36" cm="1">
        <f t="array" ref="H7">_FV(A7,"Shares outstanding",TRUE)/1000000</f>
        <v>309.5806</v>
      </c>
      <c r="I7" s="36"/>
      <c r="J7" s="36"/>
      <c r="K7" s="36"/>
    </row>
    <row r="8" spans="1:11">
      <c r="A8" s="36" t="e" vm="142">
        <v>#VALUE!</v>
      </c>
      <c r="B8" s="36" t="s">
        <v>168</v>
      </c>
      <c r="C8" s="36" t="s">
        <v>169</v>
      </c>
      <c r="D8" s="34" cm="1">
        <f t="array" ref="D8">_FV(A8,"Price")</f>
        <v>3.93</v>
      </c>
      <c r="E8" s="38">
        <f>D8*H8</f>
        <v>22134.927209999998</v>
      </c>
      <c r="F8" s="36"/>
      <c r="G8" s="36"/>
      <c r="H8" s="36" cm="1">
        <f t="array" ref="H8">_FV(A8,"Shares outstanding",TRUE)/1000000</f>
        <v>5632.2969999999996</v>
      </c>
      <c r="I8" s="36"/>
      <c r="J8" s="36"/>
      <c r="K8" s="36"/>
    </row>
    <row r="9" spans="1:11">
      <c r="A9" s="36" t="e" vm="143">
        <v>#VALUE!</v>
      </c>
      <c r="B9" s="36" t="s">
        <v>170</v>
      </c>
      <c r="C9" s="36" t="s">
        <v>171</v>
      </c>
      <c r="D9" s="34" cm="1">
        <f t="array" ref="D9">_FV(A9,"Price")</f>
        <v>56.38</v>
      </c>
      <c r="E9" s="38">
        <f>D9*H9</f>
        <v>188543.28976000001</v>
      </c>
      <c r="F9" s="36"/>
      <c r="G9" s="36"/>
      <c r="H9" s="36" cm="1">
        <f t="array" ref="H9">_FV(A9,"Shares outstanding",TRUE)/1000000</f>
        <v>3344.152</v>
      </c>
      <c r="I9" s="36"/>
      <c r="J9" s="36"/>
      <c r="K9" s="36"/>
    </row>
  </sheetData>
  <pageMargins left="0.7" right="0.7" top="0.75" bottom="0.75" header="0.3" footer="0.3"/>
  <ignoredErrors>
    <ignoredError xmlns:x16r3="http://schemas.microsoft.com/office/spreadsheetml/2018/08/main" sqref="D9" x16r3:misleadingForma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9F384-D694-4D3C-84DD-B47FF2FD8038}">
  <dimension ref="A2:I46"/>
  <sheetViews>
    <sheetView workbookViewId="0">
      <pane xSplit="3" ySplit="2" topLeftCell="D3" activePane="bottomRight" state="frozen"/>
      <selection pane="topRight" activeCell="D1" sqref="D1"/>
      <selection pane="bottomLeft" activeCell="A3" sqref="A3"/>
      <selection pane="bottomRight" activeCell="E48" sqref="E48"/>
    </sheetView>
  </sheetViews>
  <sheetFormatPr defaultRowHeight="14.5"/>
  <cols>
    <col min="1" max="1" width="2.7265625" customWidth="1"/>
    <col min="2" max="2" width="20.6328125" customWidth="1"/>
    <col min="5" max="5" width="18.26953125" customWidth="1"/>
  </cols>
  <sheetData>
    <row r="2" spans="1:6">
      <c r="B2" t="s">
        <v>0</v>
      </c>
      <c r="C2" t="s">
        <v>1</v>
      </c>
      <c r="D2" t="s">
        <v>2</v>
      </c>
      <c r="E2" t="s">
        <v>3</v>
      </c>
      <c r="F2" t="s">
        <v>4</v>
      </c>
    </row>
    <row r="3" spans="1:6">
      <c r="A3" t="e" vm="144">
        <v>#VALUE!</v>
      </c>
      <c r="B3" t="str" cm="1">
        <f t="array" ref="B3">_FV(A3,"Name")</f>
        <v>NVIDIA CORPORATION</v>
      </c>
      <c r="C3" t="str" cm="1">
        <f t="array" ref="C3">_FV(A3,"Ticker symbol",TRUE)</f>
        <v>NVDA</v>
      </c>
      <c r="D3" s="1" cm="1">
        <f t="array" ref="D3">_FV(A3,"Price")</f>
        <v>439</v>
      </c>
      <c r="E3" s="2" cm="1">
        <f t="array" ref="E3">_FV(A3,"Market cap",TRUE)/1000000</f>
        <v>1084330</v>
      </c>
    </row>
    <row r="4" spans="1:6">
      <c r="A4" t="e" vm="145">
        <v>#VALUE!</v>
      </c>
      <c r="B4" t="str" cm="1">
        <f t="array" ref="B4">_FV(A4,"Name")</f>
        <v>Taiwan Semiconductor Manufacturing Co., Ltd.</v>
      </c>
      <c r="C4" t="str" cm="1">
        <f t="array" ref="C4">_FV(A4,"Ticker symbol",TRUE)</f>
        <v>TSM</v>
      </c>
      <c r="D4" s="1" cm="1">
        <f t="array" ref="D4">_FV(A4,"Price")</f>
        <v>89.25</v>
      </c>
      <c r="E4" s="2" cm="1">
        <f t="array" ref="E4">_FV(A4,"Market cap",TRUE)/1000000</f>
        <v>453465.9</v>
      </c>
    </row>
    <row r="5" spans="1:6">
      <c r="A5" t="e" vm="146">
        <v>#VALUE!</v>
      </c>
      <c r="B5" t="str" cm="1">
        <f t="array" ref="B5">_FV(A5,"Name")</f>
        <v>Broadcom Inc.</v>
      </c>
      <c r="C5" t="str" cm="1">
        <f t="array" ref="C5">_FV(A5,"Ticker symbol",TRUE)</f>
        <v>AVGO</v>
      </c>
      <c r="D5" s="1" cm="1">
        <f t="array" ref="D5">_FV(A5,"Price")</f>
        <v>851.68</v>
      </c>
      <c r="E5" s="2" cm="1">
        <f t="array" ref="E5">_FV(A5,"Market cap",TRUE)/1000000</f>
        <v>351518.6</v>
      </c>
    </row>
    <row r="6" spans="1:6">
      <c r="A6" t="e" vm="147">
        <v>#VALUE!</v>
      </c>
      <c r="B6" t="str" cm="1">
        <f t="array" ref="B6">_FV(A6,"Name")</f>
        <v>ASML Holding NV</v>
      </c>
      <c r="C6" t="str" cm="1">
        <f t="array" ref="C6">_FV(A6,"Ticker symbol",TRUE)</f>
        <v>ASML</v>
      </c>
      <c r="D6" s="1" cm="1">
        <f t="array" ref="D6">_FV(A6,"Price")</f>
        <v>596.66</v>
      </c>
      <c r="E6" s="2" cm="1">
        <f t="array" ref="E6">_FV(A6,"Market cap",TRUE)/1000000</f>
        <v>241001</v>
      </c>
    </row>
    <row r="7" spans="1:6">
      <c r="A7" t="e" vm="148">
        <v>#VALUE!</v>
      </c>
      <c r="B7" t="str" cm="1">
        <f t="array" ref="B7">_FV(A7,"Name")</f>
        <v>ADVANCED MICRO DEVICES, INC.</v>
      </c>
      <c r="C7" t="str" cm="1">
        <f t="array" ref="C7">_FV(A7,"Ticker symbol",TRUE)</f>
        <v>AMD</v>
      </c>
      <c r="D7" s="1" cm="1">
        <f t="array" ref="D7">_FV(A7,"Price")</f>
        <v>101.49</v>
      </c>
      <c r="E7" s="2" cm="1">
        <f t="array" ref="E7">_FV(A7,"Market cap",TRUE)/1000000</f>
        <v>163974.5</v>
      </c>
    </row>
    <row r="8" spans="1:6">
      <c r="A8" t="e" vm="149">
        <v>#VALUE!</v>
      </c>
      <c r="B8" t="str" cm="1">
        <f t="array" ref="B8">_FV(A8,"Name")</f>
        <v>TEXAS INSTRUMENTS INCORPORATED</v>
      </c>
      <c r="C8" t="str" cm="1">
        <f t="array" ref="C8">_FV(A8,"Ticker symbol",TRUE)</f>
        <v>TXN</v>
      </c>
      <c r="D8" s="1" cm="1">
        <f t="array" ref="D8">_FV(A8,"Price")</f>
        <v>162.62</v>
      </c>
      <c r="E8" s="2" cm="1">
        <f t="array" ref="E8">_FV(A8,"Market cap",TRUE)/1000000</f>
        <v>147653.5</v>
      </c>
    </row>
    <row r="9" spans="1:6">
      <c r="A9" t="e" vm="150">
        <v>#VALUE!</v>
      </c>
      <c r="B9" t="str" cm="1">
        <f t="array" ref="B9">_FV(A9,"Name")</f>
        <v>INTEL CORPORATION</v>
      </c>
      <c r="C9" t="str" cm="1">
        <f t="array" ref="C9">_FV(A9,"Ticker symbol",TRUE)</f>
        <v>INTC</v>
      </c>
      <c r="D9" s="1" cm="1">
        <f t="array" ref="D9">_FV(A9,"Price")</f>
        <v>37.880000000000003</v>
      </c>
      <c r="E9" s="2" cm="1">
        <f t="array" ref="E9">_FV(A9,"Market cap",TRUE)/1000000</f>
        <v>158641.4</v>
      </c>
    </row>
    <row r="10" spans="1:6">
      <c r="A10" t="e" vm="151">
        <v>#VALUE!</v>
      </c>
      <c r="B10" t="str" cm="1">
        <f t="array" ref="B10">_FV(A10,"Name")</f>
        <v>APPLIED MATERIALS, INC.</v>
      </c>
      <c r="C10" t="str" cm="1">
        <f t="array" ref="C10">_FV(A10,"Ticker symbol",TRUE)</f>
        <v>AMAT</v>
      </c>
      <c r="D10" s="1" cm="1">
        <f t="array" ref="D10">_FV(A10,"Price")</f>
        <v>138.25</v>
      </c>
      <c r="E10" s="2" cm="1">
        <f t="array" ref="E10">_FV(A10,"Market cap",TRUE)/1000000</f>
        <v>115650.8</v>
      </c>
    </row>
    <row r="11" spans="1:6">
      <c r="A11" t="e" vm="152">
        <v>#VALUE!</v>
      </c>
      <c r="B11" t="str" cm="1">
        <f t="array" ref="B11">_FV(A11,"Name")</f>
        <v>LAM RESEARCH CORPORATION</v>
      </c>
      <c r="C11" t="str" cm="1">
        <f t="array" ref="C11">_FV(A11,"Ticker symbol",TRUE)</f>
        <v>LRCX</v>
      </c>
      <c r="D11" s="1" cm="1">
        <f t="array" ref="D11">_FV(A11,"Price")</f>
        <v>623.11</v>
      </c>
      <c r="E11" s="2" cm="1">
        <f t="array" ref="E11">_FV(A11,"Market cap",TRUE)/1000000</f>
        <v>82569.37</v>
      </c>
    </row>
    <row r="12" spans="1:6">
      <c r="A12" t="e" vm="153">
        <v>#VALUE!</v>
      </c>
      <c r="B12" t="str" cm="1">
        <f t="array" ref="B12">_FV(A12,"Name")</f>
        <v>MICRON TECHNOLOGY, INC.</v>
      </c>
      <c r="C12" t="str" cm="1">
        <f t="array" ref="C12">_FV(A12,"Ticker symbol",TRUE)</f>
        <v>MU</v>
      </c>
      <c r="D12" s="1" cm="1">
        <f t="array" ref="D12">_FV(A12,"Price")</f>
        <v>69.88</v>
      </c>
      <c r="E12" s="2" cm="1">
        <f t="array" ref="E12">_FV(A12,"Market cap",TRUE)/1000000</f>
        <v>76539.679999999993</v>
      </c>
    </row>
    <row r="26" spans="1:9" s="13" customFormat="1">
      <c r="A26" s="12"/>
      <c r="B26" s="12" t="s">
        <v>28</v>
      </c>
      <c r="C26" s="12"/>
      <c r="D26" s="12"/>
      <c r="E26" s="12"/>
      <c r="F26" s="12"/>
      <c r="G26" s="12"/>
      <c r="H26" s="12"/>
      <c r="I26" s="12"/>
    </row>
    <row r="27" spans="1:9">
      <c r="A27" s="3"/>
      <c r="B27" s="3">
        <v>1990</v>
      </c>
      <c r="C27" s="3">
        <f>B27+10</f>
        <v>2000</v>
      </c>
      <c r="D27" s="3">
        <f t="shared" ref="D27:E27" si="0">C27+10</f>
        <v>2010</v>
      </c>
      <c r="E27" s="3">
        <f t="shared" si="0"/>
        <v>2020</v>
      </c>
      <c r="F27" s="3">
        <v>2022</v>
      </c>
      <c r="G27" s="3"/>
      <c r="H27" s="3"/>
      <c r="I27" s="3"/>
    </row>
    <row r="28" spans="1:9">
      <c r="A28" s="3">
        <v>1</v>
      </c>
      <c r="B28" t="s">
        <v>5</v>
      </c>
      <c r="C28" s="4" t="s">
        <v>6</v>
      </c>
      <c r="D28" s="4" t="s">
        <v>6</v>
      </c>
      <c r="E28" s="4" t="s">
        <v>7</v>
      </c>
      <c r="F28" s="5" t="s">
        <v>8</v>
      </c>
    </row>
    <row r="29" spans="1:9">
      <c r="A29" s="3">
        <v>2</v>
      </c>
      <c r="B29" t="s">
        <v>9</v>
      </c>
      <c r="C29" t="s">
        <v>9</v>
      </c>
      <c r="D29" s="6" t="s">
        <v>10</v>
      </c>
      <c r="E29" s="6" t="s">
        <v>10</v>
      </c>
      <c r="F29" s="6" t="s">
        <v>10</v>
      </c>
    </row>
    <row r="30" spans="1:9">
      <c r="A30" s="3">
        <v>3</v>
      </c>
      <c r="B30" t="s">
        <v>11</v>
      </c>
      <c r="C30" t="s">
        <v>5</v>
      </c>
      <c r="D30" s="5" t="s">
        <v>8</v>
      </c>
      <c r="E30" s="5" t="s">
        <v>8</v>
      </c>
      <c r="F30" s="4" t="s">
        <v>6</v>
      </c>
    </row>
    <row r="31" spans="1:9">
      <c r="A31" s="3">
        <v>4</v>
      </c>
      <c r="B31" s="4" t="s">
        <v>6</v>
      </c>
      <c r="C31" s="7" t="s">
        <v>10</v>
      </c>
      <c r="D31" s="8" t="s">
        <v>12</v>
      </c>
      <c r="E31" t="s">
        <v>13</v>
      </c>
      <c r="F31" s="9" t="s">
        <v>14</v>
      </c>
    </row>
    <row r="32" spans="1:9">
      <c r="A32" s="3">
        <v>5</v>
      </c>
      <c r="B32" t="s">
        <v>15</v>
      </c>
      <c r="C32" s="8" t="s">
        <v>12</v>
      </c>
      <c r="D32" t="s">
        <v>9</v>
      </c>
      <c r="E32" s="10" t="s">
        <v>16</v>
      </c>
      <c r="F32" t="s">
        <v>13</v>
      </c>
    </row>
    <row r="33" spans="1:6">
      <c r="A33" s="3">
        <v>6</v>
      </c>
      <c r="B33" t="s">
        <v>17</v>
      </c>
      <c r="C33" t="s">
        <v>15</v>
      </c>
      <c r="D33" t="s">
        <v>18</v>
      </c>
      <c r="E33" s="9" t="s">
        <v>14</v>
      </c>
      <c r="F33" t="s">
        <v>19</v>
      </c>
    </row>
    <row r="34" spans="1:6">
      <c r="A34" s="3">
        <v>7</v>
      </c>
      <c r="B34" t="s">
        <v>20</v>
      </c>
      <c r="C34" t="s">
        <v>21</v>
      </c>
      <c r="D34" s="9" t="s">
        <v>14</v>
      </c>
      <c r="E34" t="s">
        <v>19</v>
      </c>
      <c r="F34" s="10" t="s">
        <v>16</v>
      </c>
    </row>
    <row r="35" spans="1:6">
      <c r="A35" s="3">
        <v>8</v>
      </c>
      <c r="B35" s="8" t="s">
        <v>12</v>
      </c>
      <c r="C35" t="s">
        <v>11</v>
      </c>
      <c r="D35" t="s">
        <v>21</v>
      </c>
      <c r="E35" s="11" t="s">
        <v>22</v>
      </c>
      <c r="F35" s="11" t="s">
        <v>22</v>
      </c>
    </row>
    <row r="36" spans="1:6">
      <c r="A36" s="3">
        <v>9</v>
      </c>
      <c r="B36" t="s">
        <v>23</v>
      </c>
      <c r="C36" t="s">
        <v>24</v>
      </c>
      <c r="D36" t="s">
        <v>25</v>
      </c>
      <c r="E36" s="8" t="s">
        <v>12</v>
      </c>
      <c r="F36" t="s">
        <v>26</v>
      </c>
    </row>
    <row r="37" spans="1:6">
      <c r="A37" s="3">
        <v>10</v>
      </c>
      <c r="B37" t="s">
        <v>27</v>
      </c>
      <c r="C37" t="s">
        <v>23</v>
      </c>
      <c r="D37" s="10" t="s">
        <v>16</v>
      </c>
      <c r="E37" t="s">
        <v>24</v>
      </c>
      <c r="F37" s="8" t="s">
        <v>12</v>
      </c>
    </row>
    <row r="38" spans="1:6">
      <c r="A38" s="3"/>
    </row>
    <row r="39" spans="1:6">
      <c r="A39" s="3"/>
    </row>
    <row r="40" spans="1:6">
      <c r="A40" s="3"/>
    </row>
    <row r="41" spans="1:6">
      <c r="A41" s="3"/>
    </row>
    <row r="42" spans="1:6">
      <c r="A42" s="3"/>
    </row>
    <row r="43" spans="1:6">
      <c r="A43" s="3"/>
    </row>
    <row r="44" spans="1:6">
      <c r="A44" s="3"/>
    </row>
    <row r="45" spans="1:6">
      <c r="A45" s="3"/>
    </row>
    <row r="46" spans="1:6">
      <c r="A46"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F909-A59F-4100-AA25-A2D5BE2EB0F9}">
  <dimension ref="B1:O25"/>
  <sheetViews>
    <sheetView workbookViewId="0">
      <pane xSplit="2" ySplit="3" topLeftCell="C4" activePane="bottomRight" state="frozen"/>
      <selection pane="topRight" activeCell="C1" sqref="C1"/>
      <selection pane="bottomLeft" activeCell="A4" sqref="A4"/>
      <selection pane="bottomRight" activeCell="G32" sqref="G32"/>
    </sheetView>
  </sheetViews>
  <sheetFormatPr defaultRowHeight="14.5"/>
  <sheetData>
    <row r="1" spans="2:15">
      <c r="B1" s="16"/>
      <c r="C1" s="16"/>
      <c r="D1" s="16"/>
      <c r="E1" s="16"/>
      <c r="F1" s="16"/>
      <c r="G1" s="16"/>
      <c r="H1" s="16"/>
      <c r="I1" s="16"/>
      <c r="J1" s="16"/>
      <c r="K1" s="16"/>
      <c r="L1" s="16"/>
      <c r="M1" s="16"/>
      <c r="N1" s="16"/>
      <c r="O1" s="16"/>
    </row>
    <row r="2" spans="2:15" s="20" customFormat="1">
      <c r="B2" s="19" t="s">
        <v>59</v>
      </c>
      <c r="C2" s="19">
        <v>2010</v>
      </c>
      <c r="D2" s="19">
        <f>C2+1</f>
        <v>2011</v>
      </c>
      <c r="E2" s="19">
        <f t="shared" ref="E2:O2" si="0">D2+1</f>
        <v>2012</v>
      </c>
      <c r="F2" s="19">
        <f t="shared" si="0"/>
        <v>2013</v>
      </c>
      <c r="G2" s="19">
        <f t="shared" si="0"/>
        <v>2014</v>
      </c>
      <c r="H2" s="19">
        <f t="shared" si="0"/>
        <v>2015</v>
      </c>
      <c r="I2" s="19">
        <f t="shared" si="0"/>
        <v>2016</v>
      </c>
      <c r="J2" s="19">
        <f t="shared" si="0"/>
        <v>2017</v>
      </c>
      <c r="K2" s="19">
        <f t="shared" si="0"/>
        <v>2018</v>
      </c>
      <c r="L2" s="19">
        <f t="shared" si="0"/>
        <v>2019</v>
      </c>
      <c r="M2" s="19">
        <f t="shared" si="0"/>
        <v>2020</v>
      </c>
      <c r="N2" s="19">
        <f t="shared" si="0"/>
        <v>2021</v>
      </c>
      <c r="O2" s="19">
        <f t="shared" si="0"/>
        <v>2022</v>
      </c>
    </row>
    <row r="3" spans="2:15" s="13" customFormat="1">
      <c r="B3" s="21" t="s">
        <v>37</v>
      </c>
      <c r="C3" s="22">
        <f>SUM(C5:C25)</f>
        <v>62484</v>
      </c>
      <c r="D3" s="22">
        <f t="shared" ref="D3:O3" si="1">SUM(D5:D25)</f>
        <v>69943</v>
      </c>
      <c r="E3" s="22">
        <f t="shared" si="1"/>
        <v>119762</v>
      </c>
      <c r="F3" s="22">
        <f t="shared" si="1"/>
        <v>141240</v>
      </c>
      <c r="G3" s="22">
        <f t="shared" si="1"/>
        <v>169944</v>
      </c>
      <c r="H3" s="22">
        <f t="shared" si="1"/>
        <v>194377</v>
      </c>
      <c r="I3" s="22">
        <f t="shared" si="1"/>
        <v>253177</v>
      </c>
      <c r="J3" s="22">
        <f t="shared" si="1"/>
        <v>305432</v>
      </c>
      <c r="K3" s="22">
        <f t="shared" si="1"/>
        <v>371389</v>
      </c>
      <c r="L3" s="22">
        <f t="shared" si="1"/>
        <v>436330</v>
      </c>
      <c r="M3" s="22">
        <f t="shared" si="1"/>
        <v>503965</v>
      </c>
      <c r="N3" s="22">
        <f t="shared" si="1"/>
        <v>718643</v>
      </c>
      <c r="O3" s="22">
        <f t="shared" si="1"/>
        <v>825015.8</v>
      </c>
    </row>
    <row r="4" spans="2:15">
      <c r="B4" s="16"/>
      <c r="C4" s="16"/>
      <c r="D4" s="16"/>
      <c r="E4" s="16"/>
      <c r="F4" s="16"/>
      <c r="G4" s="16"/>
      <c r="H4" s="16"/>
      <c r="I4" s="16"/>
      <c r="J4" s="16"/>
      <c r="K4" s="16"/>
      <c r="L4" s="16"/>
      <c r="M4" s="16"/>
      <c r="N4" s="16"/>
      <c r="O4" s="16"/>
    </row>
    <row r="5" spans="2:15">
      <c r="B5" s="16" t="s">
        <v>38</v>
      </c>
      <c r="C5" s="16"/>
      <c r="D5" s="16"/>
      <c r="E5" s="17">
        <v>46039</v>
      </c>
      <c r="F5" s="17">
        <v>55519</v>
      </c>
      <c r="G5" s="17">
        <v>66001</v>
      </c>
      <c r="H5" s="17">
        <v>74989</v>
      </c>
      <c r="I5" s="17">
        <v>90272</v>
      </c>
      <c r="J5" s="17">
        <v>110855</v>
      </c>
      <c r="K5" s="17">
        <v>136819</v>
      </c>
      <c r="L5" s="17">
        <v>161857</v>
      </c>
      <c r="M5" s="17">
        <v>182527</v>
      </c>
      <c r="N5" s="17">
        <v>257637</v>
      </c>
      <c r="O5" s="17">
        <v>282836</v>
      </c>
    </row>
    <row r="6" spans="2:15">
      <c r="B6" s="16" t="s">
        <v>39</v>
      </c>
      <c r="C6" s="17">
        <v>62484</v>
      </c>
      <c r="D6" s="17">
        <v>69943</v>
      </c>
      <c r="E6" s="17">
        <v>73723</v>
      </c>
      <c r="F6" s="17">
        <v>77849</v>
      </c>
      <c r="G6" s="17">
        <v>86833</v>
      </c>
      <c r="H6" s="17">
        <v>93580</v>
      </c>
      <c r="I6" s="17">
        <v>85320</v>
      </c>
      <c r="J6" s="17">
        <v>96571</v>
      </c>
      <c r="K6" s="17">
        <v>110360</v>
      </c>
      <c r="L6" s="17">
        <v>125843</v>
      </c>
      <c r="M6" s="17">
        <v>143015</v>
      </c>
      <c r="N6" s="17">
        <v>184903</v>
      </c>
      <c r="O6" s="17">
        <v>204094</v>
      </c>
    </row>
    <row r="7" spans="2:15">
      <c r="B7" s="16" t="s">
        <v>40</v>
      </c>
      <c r="C7" s="16"/>
      <c r="D7" s="16"/>
      <c r="E7" s="16"/>
      <c r="F7" s="17">
        <v>7872</v>
      </c>
      <c r="G7" s="17">
        <v>12466</v>
      </c>
      <c r="H7" s="17">
        <v>17928</v>
      </c>
      <c r="I7" s="17">
        <v>27638</v>
      </c>
      <c r="J7" s="17">
        <v>40653</v>
      </c>
      <c r="K7" s="17">
        <v>55838</v>
      </c>
      <c r="L7" s="17">
        <v>70697</v>
      </c>
      <c r="M7" s="17">
        <v>85965</v>
      </c>
      <c r="N7" s="17">
        <v>117929</v>
      </c>
      <c r="O7" s="17">
        <v>116609</v>
      </c>
    </row>
    <row r="8" spans="2:15">
      <c r="B8" s="16" t="s">
        <v>41</v>
      </c>
      <c r="C8" s="16"/>
      <c r="D8" s="16"/>
      <c r="E8" s="16"/>
      <c r="F8" s="16"/>
      <c r="G8" s="17">
        <v>4644</v>
      </c>
      <c r="H8" s="17">
        <v>7880</v>
      </c>
      <c r="I8" s="17">
        <v>12219</v>
      </c>
      <c r="J8" s="17">
        <v>17459</v>
      </c>
      <c r="K8" s="17">
        <v>25655</v>
      </c>
      <c r="L8" s="17">
        <v>35026</v>
      </c>
      <c r="M8" s="17">
        <v>45370</v>
      </c>
      <c r="N8" s="17">
        <v>62202</v>
      </c>
      <c r="O8" s="17">
        <v>80096</v>
      </c>
    </row>
    <row r="9" spans="2:15">
      <c r="B9" s="16" t="s">
        <v>42</v>
      </c>
      <c r="C9" s="16"/>
      <c r="D9" s="16"/>
      <c r="E9" s="16"/>
      <c r="F9" s="16"/>
      <c r="G9" s="16"/>
      <c r="H9" s="16"/>
      <c r="I9" s="17">
        <v>37728</v>
      </c>
      <c r="J9" s="17">
        <v>39831</v>
      </c>
      <c r="K9" s="17">
        <v>39506</v>
      </c>
      <c r="L9" s="17">
        <v>39068</v>
      </c>
      <c r="M9" s="17">
        <v>40479</v>
      </c>
      <c r="N9" s="17">
        <v>42440</v>
      </c>
      <c r="O9" s="17">
        <v>46073</v>
      </c>
    </row>
    <row r="10" spans="2:15">
      <c r="B10" s="16" t="s">
        <v>43</v>
      </c>
      <c r="C10" s="16"/>
      <c r="D10" s="16"/>
      <c r="E10" s="16"/>
      <c r="F10" s="16"/>
      <c r="G10" s="16"/>
      <c r="H10" s="16"/>
      <c r="I10" s="16"/>
      <c r="J10" s="16"/>
      <c r="K10" s="16"/>
      <c r="L10" s="16"/>
      <c r="M10" s="16"/>
      <c r="N10" s="17">
        <v>27843</v>
      </c>
      <c r="O10" s="18">
        <f>N10*1.1</f>
        <v>30627.300000000003</v>
      </c>
    </row>
    <row r="11" spans="2:15">
      <c r="B11" s="16" t="s">
        <v>44</v>
      </c>
      <c r="C11" s="16"/>
      <c r="D11" s="16"/>
      <c r="E11" s="16"/>
      <c r="F11" s="16"/>
      <c r="G11" s="16"/>
      <c r="H11" s="16"/>
      <c r="I11" s="16"/>
      <c r="J11" s="16"/>
      <c r="K11" s="16"/>
      <c r="L11" s="16"/>
      <c r="M11" s="16"/>
      <c r="N11" s="16"/>
      <c r="O11" s="18">
        <v>30294</v>
      </c>
    </row>
    <row r="12" spans="2:15">
      <c r="B12" s="16" t="s">
        <v>45</v>
      </c>
      <c r="C12" s="16"/>
      <c r="D12" s="16"/>
      <c r="E12" s="16"/>
      <c r="F12" s="16"/>
      <c r="G12" s="16"/>
      <c r="H12" s="16"/>
      <c r="I12" s="16"/>
      <c r="J12" s="16"/>
      <c r="K12" s="16"/>
      <c r="L12" s="16"/>
      <c r="M12" s="16"/>
      <c r="N12" s="17">
        <v>15785</v>
      </c>
      <c r="O12" s="18">
        <f>N12*1.1</f>
        <v>17363.5</v>
      </c>
    </row>
    <row r="13" spans="2:15">
      <c r="B13" s="16" t="s">
        <v>46</v>
      </c>
      <c r="C13" s="16"/>
      <c r="D13" s="16"/>
      <c r="E13" s="16"/>
      <c r="F13" s="16"/>
      <c r="G13" s="16"/>
      <c r="H13" s="16"/>
      <c r="I13" s="16"/>
      <c r="J13" s="17">
        <v>63</v>
      </c>
      <c r="K13" s="17">
        <v>150</v>
      </c>
      <c r="L13" s="17">
        <v>350</v>
      </c>
      <c r="M13" s="17">
        <v>2640</v>
      </c>
      <c r="N13" s="17">
        <v>4697</v>
      </c>
      <c r="O13" s="17">
        <v>9401</v>
      </c>
    </row>
    <row r="14" spans="2:15">
      <c r="B14" s="16" t="s">
        <v>47</v>
      </c>
      <c r="C14" s="16"/>
      <c r="D14" s="16"/>
      <c r="E14" s="16"/>
      <c r="F14" s="16"/>
      <c r="G14" s="16"/>
      <c r="H14" s="16"/>
      <c r="I14" s="16"/>
      <c r="J14" s="16"/>
      <c r="K14" s="16"/>
      <c r="L14" s="16"/>
      <c r="M14" s="16"/>
      <c r="N14" s="16"/>
      <c r="O14" s="16"/>
    </row>
    <row r="15" spans="2:15">
      <c r="B15" s="16" t="s">
        <v>48</v>
      </c>
      <c r="C15" s="16"/>
      <c r="D15" s="16"/>
      <c r="E15" s="16"/>
      <c r="F15" s="16"/>
      <c r="G15" s="16"/>
      <c r="H15" s="16"/>
      <c r="I15" s="16"/>
      <c r="J15" s="16"/>
      <c r="K15" s="16"/>
      <c r="L15" s="16"/>
      <c r="M15" s="16"/>
      <c r="N15" s="16"/>
      <c r="O15" s="16"/>
    </row>
    <row r="16" spans="2:15">
      <c r="B16" s="16" t="s">
        <v>49</v>
      </c>
      <c r="C16" s="16"/>
      <c r="D16" s="16"/>
      <c r="E16" s="16"/>
      <c r="F16" s="16"/>
      <c r="G16" s="16"/>
      <c r="H16" s="16"/>
      <c r="I16" s="16"/>
      <c r="J16" s="16"/>
      <c r="K16" s="16"/>
      <c r="L16" s="16"/>
      <c r="M16" s="16"/>
      <c r="N16" s="16"/>
      <c r="O16" s="16"/>
    </row>
    <row r="17" spans="2:15">
      <c r="B17" s="16" t="s">
        <v>50</v>
      </c>
      <c r="C17" s="16"/>
      <c r="D17" s="16"/>
      <c r="E17" s="16"/>
      <c r="F17" s="16"/>
      <c r="G17" s="16"/>
      <c r="H17" s="16"/>
      <c r="I17" s="16"/>
      <c r="J17" s="16"/>
      <c r="K17" s="16"/>
      <c r="L17" s="16"/>
      <c r="M17" s="16"/>
      <c r="N17" s="16"/>
      <c r="O17" s="16"/>
    </row>
    <row r="18" spans="2:15">
      <c r="B18" s="16" t="s">
        <v>51</v>
      </c>
      <c r="C18" s="16"/>
      <c r="D18" s="16"/>
      <c r="E18" s="16"/>
      <c r="F18" s="16"/>
      <c r="G18" s="16"/>
      <c r="H18" s="16"/>
      <c r="I18" s="16"/>
      <c r="J18" s="16"/>
      <c r="K18" s="16"/>
      <c r="L18" s="16"/>
      <c r="M18" s="16"/>
      <c r="N18" s="16"/>
      <c r="O18" s="16"/>
    </row>
    <row r="19" spans="2:15">
      <c r="B19" s="16" t="s">
        <v>52</v>
      </c>
      <c r="C19" s="16"/>
      <c r="D19" s="16"/>
      <c r="E19" s="16"/>
      <c r="F19" s="16"/>
      <c r="G19" s="16"/>
      <c r="H19" s="16"/>
      <c r="I19" s="16"/>
      <c r="J19" s="16"/>
      <c r="K19" s="17">
        <v>3061</v>
      </c>
      <c r="L19" s="17">
        <v>3489</v>
      </c>
      <c r="M19" s="17">
        <v>3969</v>
      </c>
      <c r="N19" s="17">
        <v>5107</v>
      </c>
      <c r="O19" s="17">
        <v>6622</v>
      </c>
    </row>
    <row r="20" spans="2:15">
      <c r="B20" s="16" t="s">
        <v>53</v>
      </c>
      <c r="C20" s="16"/>
      <c r="D20" s="16"/>
      <c r="E20" s="16"/>
      <c r="F20" s="16"/>
      <c r="G20" s="16"/>
      <c r="H20" s="16"/>
      <c r="I20" s="16"/>
      <c r="J20" s="16"/>
      <c r="K20" s="16"/>
      <c r="L20" s="16"/>
      <c r="M20" s="16"/>
      <c r="N20" s="16"/>
      <c r="O20" s="16"/>
    </row>
    <row r="21" spans="2:15">
      <c r="B21" s="16" t="s">
        <v>54</v>
      </c>
      <c r="C21" s="16"/>
      <c r="D21" s="16"/>
      <c r="E21" s="16"/>
      <c r="F21" s="16"/>
      <c r="G21" s="16"/>
      <c r="H21" s="16"/>
      <c r="I21" s="16"/>
      <c r="J21" s="16"/>
      <c r="K21" s="16"/>
      <c r="L21" s="16"/>
      <c r="M21" s="16"/>
      <c r="N21" s="17">
        <v>100</v>
      </c>
      <c r="O21" s="17">
        <v>1000</v>
      </c>
    </row>
    <row r="22" spans="2:15">
      <c r="B22" s="16" t="s">
        <v>55</v>
      </c>
      <c r="C22" s="16"/>
      <c r="D22" s="16"/>
      <c r="E22" s="16"/>
      <c r="F22" s="16"/>
      <c r="G22" s="16"/>
      <c r="H22" s="16"/>
      <c r="I22" s="16"/>
      <c r="J22" s="16"/>
      <c r="K22" s="16"/>
      <c r="L22" s="16"/>
      <c r="M22" s="16"/>
      <c r="N22" s="16"/>
      <c r="O22" s="16"/>
    </row>
    <row r="23" spans="2:15">
      <c r="B23" s="16" t="s">
        <v>56</v>
      </c>
      <c r="C23" s="16"/>
      <c r="D23" s="16"/>
      <c r="E23" s="16"/>
      <c r="F23" s="16"/>
      <c r="G23" s="16"/>
      <c r="H23" s="16"/>
      <c r="I23" s="16"/>
      <c r="J23" s="16"/>
      <c r="K23" s="16"/>
      <c r="L23" s="16"/>
      <c r="M23" s="16"/>
      <c r="N23" s="16"/>
      <c r="O23" s="16"/>
    </row>
    <row r="24" spans="2:15">
      <c r="B24" s="16" t="s">
        <v>57</v>
      </c>
      <c r="C24" s="16"/>
      <c r="D24" s="16"/>
      <c r="E24" s="16"/>
      <c r="F24" s="16"/>
      <c r="G24" s="16"/>
      <c r="H24" s="16"/>
      <c r="I24" s="16"/>
      <c r="J24" s="16"/>
      <c r="K24" s="16"/>
      <c r="L24" s="16"/>
      <c r="M24" s="16"/>
      <c r="N24" s="16"/>
      <c r="O24" s="16"/>
    </row>
    <row r="25" spans="2:15">
      <c r="B25" s="16" t="s">
        <v>58</v>
      </c>
      <c r="C25" s="16"/>
      <c r="D25" s="16"/>
      <c r="E25" s="16"/>
      <c r="F25" s="16"/>
      <c r="G25" s="16"/>
      <c r="H25" s="16"/>
      <c r="I25" s="16"/>
      <c r="J25" s="16"/>
      <c r="K25" s="16"/>
      <c r="L25" s="16"/>
      <c r="M25" s="16"/>
      <c r="N25" s="16"/>
      <c r="O25" s="1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60EB3-3AF6-4698-BBED-F2BCF65CFA7D}">
  <dimension ref="B2:J35"/>
  <sheetViews>
    <sheetView workbookViewId="0">
      <pane xSplit="2" ySplit="2" topLeftCell="C3" activePane="bottomRight" state="frozen"/>
      <selection pane="topRight" activeCell="C1" sqref="C1"/>
      <selection pane="bottomLeft" activeCell="A2" sqref="A2"/>
      <selection pane="bottomRight" activeCell="D25" sqref="D25"/>
    </sheetView>
  </sheetViews>
  <sheetFormatPr defaultRowHeight="14.5"/>
  <cols>
    <col min="10" max="10" width="14.7265625" customWidth="1"/>
  </cols>
  <sheetData>
    <row r="2" spans="2:10">
      <c r="B2" s="23" t="s">
        <v>36</v>
      </c>
      <c r="C2" s="23" t="s">
        <v>1</v>
      </c>
      <c r="D2" s="24" t="s">
        <v>2</v>
      </c>
      <c r="E2" s="24" t="s">
        <v>60</v>
      </c>
      <c r="F2" s="24" t="s">
        <v>61</v>
      </c>
      <c r="G2" s="24" t="s">
        <v>62</v>
      </c>
      <c r="H2" s="24" t="s">
        <v>63</v>
      </c>
      <c r="I2" s="24" t="s">
        <v>64</v>
      </c>
      <c r="J2" s="24" t="s">
        <v>65</v>
      </c>
    </row>
    <row r="3" spans="2:10">
      <c r="B3" t="s">
        <v>66</v>
      </c>
      <c r="C3" s="23" t="s">
        <v>67</v>
      </c>
      <c r="D3" s="24">
        <v>38.409999999999997</v>
      </c>
      <c r="E3" s="26">
        <v>177400</v>
      </c>
      <c r="F3" s="26">
        <v>-144742</v>
      </c>
      <c r="G3" s="26">
        <v>322142</v>
      </c>
      <c r="H3" s="28">
        <v>4199.8817447000001</v>
      </c>
      <c r="I3" s="24" t="s">
        <v>68</v>
      </c>
      <c r="J3" s="27">
        <v>44921</v>
      </c>
    </row>
    <row r="4" spans="2:10">
      <c r="B4" t="s">
        <v>69</v>
      </c>
      <c r="C4" s="23" t="s">
        <v>70</v>
      </c>
      <c r="D4" s="25">
        <v>18.309999999999999</v>
      </c>
      <c r="E4" s="26">
        <v>130495.37</v>
      </c>
      <c r="F4" s="26">
        <v>-127364</v>
      </c>
      <c r="G4" s="26">
        <v>257859.37</v>
      </c>
      <c r="H4" s="28">
        <v>7127</v>
      </c>
      <c r="I4" s="24" t="s">
        <v>68</v>
      </c>
      <c r="J4" s="27">
        <v>44921</v>
      </c>
    </row>
    <row r="5" spans="2:10">
      <c r="B5" s="23" t="s">
        <v>71</v>
      </c>
      <c r="C5" s="23" t="s">
        <v>72</v>
      </c>
      <c r="D5" s="23"/>
      <c r="E5" s="26">
        <v>182710</v>
      </c>
      <c r="F5" s="23"/>
      <c r="G5" s="23"/>
      <c r="H5" s="23"/>
      <c r="I5" s="23"/>
      <c r="J5" s="23"/>
    </row>
    <row r="6" spans="2:10">
      <c r="B6" s="23" t="s">
        <v>73</v>
      </c>
      <c r="C6" s="23" t="s">
        <v>74</v>
      </c>
      <c r="D6" s="23"/>
      <c r="E6" s="26"/>
      <c r="F6" s="23"/>
      <c r="G6" s="23"/>
      <c r="H6" s="23"/>
      <c r="I6" s="23"/>
      <c r="J6" s="23"/>
    </row>
    <row r="7" spans="2:10">
      <c r="B7" s="23" t="s">
        <v>75</v>
      </c>
      <c r="C7" s="23" t="s">
        <v>76</v>
      </c>
      <c r="D7" s="23"/>
      <c r="E7" s="26">
        <v>100000</v>
      </c>
      <c r="F7" s="23"/>
      <c r="G7" s="23"/>
      <c r="H7" s="23"/>
      <c r="I7" s="23"/>
      <c r="J7" s="23"/>
    </row>
    <row r="8" spans="2:10">
      <c r="B8" s="23" t="s">
        <v>77</v>
      </c>
      <c r="C8" s="23" t="s">
        <v>78</v>
      </c>
      <c r="D8" s="24">
        <v>261.19</v>
      </c>
      <c r="E8" s="26"/>
      <c r="F8" s="23"/>
      <c r="G8" s="23"/>
      <c r="H8" s="23"/>
      <c r="I8" s="23"/>
      <c r="J8" s="23"/>
    </row>
    <row r="9" spans="2:10">
      <c r="B9" s="23" t="s">
        <v>79</v>
      </c>
      <c r="C9" s="23" t="s">
        <v>80</v>
      </c>
      <c r="D9" s="23"/>
      <c r="E9" s="26"/>
      <c r="F9" s="23"/>
      <c r="G9" s="23"/>
      <c r="H9" s="23"/>
      <c r="I9" s="23"/>
      <c r="J9" s="23"/>
    </row>
    <row r="10" spans="2:10">
      <c r="B10" s="23" t="s">
        <v>81</v>
      </c>
      <c r="C10" s="23" t="s">
        <v>82</v>
      </c>
      <c r="D10" s="23"/>
      <c r="E10" s="26">
        <v>100000</v>
      </c>
      <c r="F10" s="23"/>
      <c r="G10" s="23"/>
      <c r="H10" s="23"/>
      <c r="I10" s="23"/>
      <c r="J10" s="23"/>
    </row>
    <row r="11" spans="2:10">
      <c r="B11" s="23" t="s">
        <v>83</v>
      </c>
      <c r="C11" s="23" t="s">
        <v>84</v>
      </c>
      <c r="D11" s="23"/>
      <c r="E11" s="26"/>
      <c r="F11" s="23"/>
      <c r="G11" s="23"/>
      <c r="H11" s="23"/>
      <c r="I11" s="23"/>
      <c r="J11" s="23"/>
    </row>
    <row r="12" spans="2:10">
      <c r="B12" s="23" t="s">
        <v>85</v>
      </c>
      <c r="C12" s="23" t="s">
        <v>86</v>
      </c>
      <c r="D12" s="23"/>
      <c r="E12" s="26"/>
      <c r="F12" s="23"/>
      <c r="G12" s="23"/>
      <c r="H12" s="23"/>
      <c r="I12" s="23"/>
      <c r="J12" s="23"/>
    </row>
    <row r="13" spans="2:10">
      <c r="B13" s="23" t="s">
        <v>87</v>
      </c>
      <c r="C13" s="23" t="s">
        <v>88</v>
      </c>
      <c r="D13" s="23"/>
      <c r="E13" s="26"/>
      <c r="F13" s="23"/>
      <c r="G13" s="23"/>
      <c r="H13" s="23"/>
      <c r="I13" s="23"/>
      <c r="J13" s="23"/>
    </row>
    <row r="14" spans="2:10">
      <c r="B14" s="23" t="s">
        <v>89</v>
      </c>
      <c r="C14" s="23" t="s">
        <v>90</v>
      </c>
      <c r="D14" s="23"/>
      <c r="E14" s="26"/>
      <c r="F14" s="23"/>
      <c r="G14" s="23"/>
      <c r="H14" s="23"/>
      <c r="I14" s="23"/>
      <c r="J14" s="23"/>
    </row>
    <row r="15" spans="2:10">
      <c r="B15" s="23" t="s">
        <v>91</v>
      </c>
      <c r="C15" s="23" t="s">
        <v>92</v>
      </c>
      <c r="D15" s="23"/>
      <c r="E15" s="26"/>
      <c r="F15" s="23"/>
      <c r="G15" s="23"/>
      <c r="H15" s="23"/>
      <c r="I15" s="23"/>
      <c r="J15" s="23"/>
    </row>
    <row r="16" spans="2:10">
      <c r="B16" s="23" t="s">
        <v>93</v>
      </c>
      <c r="C16" s="23" t="s">
        <v>94</v>
      </c>
      <c r="D16" s="23"/>
      <c r="E16" s="26">
        <v>55000</v>
      </c>
      <c r="F16" s="23"/>
      <c r="G16" s="23"/>
      <c r="H16" s="23"/>
      <c r="I16" s="23"/>
      <c r="J16" s="23"/>
    </row>
    <row r="17" spans="2:5">
      <c r="B17" s="23" t="s">
        <v>95</v>
      </c>
      <c r="C17" s="23" t="s">
        <v>96</v>
      </c>
      <c r="D17" s="23"/>
      <c r="E17" s="26">
        <v>50000</v>
      </c>
    </row>
    <row r="18" spans="2:5">
      <c r="B18" s="23" t="s">
        <v>97</v>
      </c>
      <c r="C18" s="23" t="s">
        <v>98</v>
      </c>
      <c r="D18" s="23"/>
      <c r="E18" s="26"/>
    </row>
    <row r="19" spans="2:5">
      <c r="B19" s="23" t="s">
        <v>99</v>
      </c>
      <c r="C19" s="23" t="s">
        <v>100</v>
      </c>
      <c r="D19" s="23"/>
      <c r="E19" s="26">
        <v>54843.333333333336</v>
      </c>
    </row>
    <row r="20" spans="2:5">
      <c r="B20" s="23" t="s">
        <v>101</v>
      </c>
      <c r="C20" s="23" t="s">
        <v>102</v>
      </c>
      <c r="D20" s="23"/>
      <c r="E20" s="26">
        <v>50000</v>
      </c>
    </row>
    <row r="21" spans="2:5">
      <c r="B21" s="23" t="s">
        <v>103</v>
      </c>
      <c r="C21" s="23" t="s">
        <v>104</v>
      </c>
      <c r="D21" s="23"/>
      <c r="E21" s="26">
        <v>44000</v>
      </c>
    </row>
    <row r="22" spans="2:5">
      <c r="B22" s="23" t="s">
        <v>105</v>
      </c>
      <c r="C22" s="23" t="s">
        <v>106</v>
      </c>
      <c r="D22" s="23"/>
      <c r="E22" s="26"/>
    </row>
    <row r="23" spans="2:5">
      <c r="B23" s="23" t="s">
        <v>107</v>
      </c>
      <c r="C23" s="23" t="s">
        <v>108</v>
      </c>
      <c r="D23" s="23"/>
      <c r="E23" s="26">
        <v>35000</v>
      </c>
    </row>
    <row r="24" spans="2:5">
      <c r="B24" s="23" t="s">
        <v>109</v>
      </c>
      <c r="C24" s="23" t="s">
        <v>110</v>
      </c>
      <c r="D24" s="23"/>
      <c r="E24" s="26"/>
    </row>
    <row r="25" spans="2:5">
      <c r="B25" s="23" t="s">
        <v>111</v>
      </c>
      <c r="C25" s="23" t="s">
        <v>112</v>
      </c>
      <c r="D25" s="23"/>
      <c r="E25" s="26"/>
    </row>
    <row r="26" spans="2:5">
      <c r="B26" s="23" t="s">
        <v>113</v>
      </c>
      <c r="C26" s="23" t="s">
        <v>114</v>
      </c>
      <c r="D26" s="23"/>
      <c r="E26" s="26"/>
    </row>
    <row r="27" spans="2:5">
      <c r="B27" s="23" t="s">
        <v>115</v>
      </c>
      <c r="C27" s="23" t="s">
        <v>116</v>
      </c>
      <c r="D27" s="23"/>
      <c r="E27" s="26">
        <v>31000</v>
      </c>
    </row>
    <row r="28" spans="2:5">
      <c r="B28" s="23" t="s">
        <v>117</v>
      </c>
      <c r="C28" s="23" t="s">
        <v>118</v>
      </c>
      <c r="D28" s="23"/>
      <c r="E28" s="26">
        <v>31000</v>
      </c>
    </row>
    <row r="29" spans="2:5">
      <c r="B29" s="23" t="s">
        <v>119</v>
      </c>
      <c r="C29" s="23" t="s">
        <v>120</v>
      </c>
      <c r="D29" s="23"/>
      <c r="E29" s="26"/>
    </row>
    <row r="30" spans="2:5">
      <c r="B30" s="23" t="s">
        <v>121</v>
      </c>
      <c r="C30" s="23" t="s">
        <v>122</v>
      </c>
      <c r="D30" s="23"/>
      <c r="E30" s="26">
        <v>27000</v>
      </c>
    </row>
    <row r="31" spans="2:5">
      <c r="B31" s="23" t="s">
        <v>123</v>
      </c>
      <c r="C31" s="23" t="s">
        <v>124</v>
      </c>
      <c r="D31" s="23"/>
      <c r="E31" s="26">
        <v>26000</v>
      </c>
    </row>
    <row r="32" spans="2:5">
      <c r="B32" s="23" t="s">
        <v>125</v>
      </c>
      <c r="C32" s="23" t="s">
        <v>126</v>
      </c>
      <c r="D32" s="23"/>
      <c r="E32" s="26"/>
    </row>
    <row r="33" spans="2:3">
      <c r="B33" s="23" t="s">
        <v>127</v>
      </c>
      <c r="C33" s="23" t="s">
        <v>128</v>
      </c>
    </row>
    <row r="34" spans="2:3">
      <c r="B34" s="23" t="s">
        <v>129</v>
      </c>
      <c r="C34" s="23" t="s">
        <v>130</v>
      </c>
    </row>
    <row r="35" spans="2:3">
      <c r="B35" s="23" t="s">
        <v>131</v>
      </c>
      <c r="C35" s="2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Aerospace &amp; Defense</vt:lpstr>
      <vt:lpstr>Crypto</vt:lpstr>
      <vt:lpstr>Electronic-Computers</vt:lpstr>
      <vt:lpstr>Industrials</vt:lpstr>
      <vt:lpstr>Life Sciences + Diagnosis</vt:lpstr>
      <vt:lpstr>Medical-Devices</vt:lpstr>
      <vt:lpstr>Media</vt:lpstr>
      <vt:lpstr>Networking</vt:lpstr>
      <vt:lpstr>Semiconductors</vt:lpstr>
      <vt:lpstr>Software</vt:lpstr>
      <vt:lpstr>Telecom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2023-09-18T04:26:37Z</dcterms:created>
  <dcterms:modified xsi:type="dcterms:W3CDTF">2023-09-18T05:11:13Z</dcterms:modified>
</cp:coreProperties>
</file>