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vanakumar\Develop\DataScience\Part_2_Regression\R_Square\"/>
    </mc:Choice>
  </mc:AlternateContent>
  <xr:revisionPtr revIDLastSave="0" documentId="8_{AC7D060E-CCD9-4491-BA99-61933DEF75E7}" xr6:coauthVersionLast="40" xr6:coauthVersionMax="40" xr10:uidLastSave="{00000000-0000-0000-0000-000000000000}"/>
  <bookViews>
    <workbookView xWindow="0" yWindow="0" windowWidth="20490" windowHeight="7545" xr2:uid="{C25C2596-510D-493B-AE44-4C1716F913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G26" i="1"/>
  <c r="H26" i="1"/>
  <c r="I26" i="1"/>
  <c r="G25" i="1"/>
  <c r="H25" i="1"/>
  <c r="I25" i="1"/>
  <c r="I2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H24" i="1"/>
  <c r="G24" i="1"/>
  <c r="G3" i="1"/>
  <c r="G4" i="1"/>
  <c r="G5" i="1"/>
  <c r="G6" i="1"/>
  <c r="H6" i="1" s="1"/>
  <c r="G7" i="1"/>
  <c r="G8" i="1"/>
  <c r="G9" i="1"/>
  <c r="G10" i="1"/>
  <c r="G11" i="1"/>
  <c r="G12" i="1"/>
  <c r="H12" i="1" s="1"/>
  <c r="G13" i="1"/>
  <c r="G14" i="1"/>
  <c r="G15" i="1"/>
  <c r="G16" i="1"/>
  <c r="H16" i="1" s="1"/>
  <c r="G17" i="1"/>
  <c r="G18" i="1"/>
  <c r="G19" i="1"/>
  <c r="G20" i="1"/>
  <c r="H20" i="1" s="1"/>
  <c r="G21" i="1"/>
  <c r="G22" i="1"/>
  <c r="G23" i="1"/>
  <c r="H13" i="1"/>
  <c r="G2" i="1"/>
  <c r="H5" i="1"/>
  <c r="H7" i="1"/>
  <c r="H9" i="1"/>
  <c r="H11" i="1"/>
  <c r="H15" i="1"/>
  <c r="H17" i="1"/>
  <c r="H19" i="1"/>
  <c r="H21" i="1"/>
  <c r="H23" i="1"/>
  <c r="H2" i="1"/>
  <c r="H3" i="1"/>
  <c r="H4" i="1"/>
  <c r="H10" i="1"/>
  <c r="H14" i="1"/>
  <c r="H18" i="1"/>
  <c r="H22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3" i="1"/>
  <c r="F3" i="1" s="1"/>
  <c r="E2" i="1"/>
  <c r="E24" i="1" s="1"/>
  <c r="E25" i="1" s="1"/>
  <c r="H8" i="1" l="1"/>
  <c r="E26" i="1"/>
  <c r="F2" i="1"/>
  <c r="F26" i="1"/>
  <c r="F24" i="1"/>
  <c r="F25" i="1" s="1"/>
  <c r="C26" i="1" l="1"/>
  <c r="D26" i="1"/>
  <c r="C24" i="1"/>
  <c r="C25" i="1" s="1"/>
  <c r="D24" i="1"/>
  <c r="D25" i="1" s="1"/>
  <c r="B26" i="1"/>
  <c r="B24" i="1"/>
  <c r="B25" i="1" s="1"/>
</calcChain>
</file>

<file path=xl/sharedStrings.xml><?xml version="1.0" encoding="utf-8"?>
<sst xmlns="http://schemas.openxmlformats.org/spreadsheetml/2006/main" count="40" uniqueCount="37">
  <si>
    <t>Y</t>
  </si>
  <si>
    <t>X1</t>
  </si>
  <si>
    <t>X2</t>
  </si>
  <si>
    <t>SUM</t>
  </si>
  <si>
    <t>MEAN</t>
  </si>
  <si>
    <t>SD</t>
  </si>
  <si>
    <t>Y-Ybar</t>
  </si>
  <si>
    <t>(Y-Ybar)^2</t>
  </si>
  <si>
    <t>Y-Yhat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</si>
  <si>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</si>
  <si>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</si>
  <si>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</si>
  <si>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</si>
  <si>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</si>
  <si>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</si>
  <si>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</si>
  <si>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</si>
  <si>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</si>
  <si>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</si>
  <si>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</si>
  <si>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</si>
  <si>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</si>
  <si>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</si>
  <si>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</si>
  <si>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</si>
  <si>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</si>
  <si>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</si>
  <si>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</si>
  <si>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</si>
  <si>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</si>
  <si>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</si>
  <si>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</si>
  <si>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</si>
  <si>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(Y-Yhat)^2</t>
  </si>
  <si>
    <t>Yhat</t>
  </si>
  <si>
    <t>1- SSR/SST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</si>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</sst>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Latha"/>
      <family val="2"/>
      <charset val="1"/>
      <scheme val="minor"/>
    </font>
    <font>
      <i/>
      <sz val="11"/>
      <color theme="1"/>
      <name val="Latha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E572-6D97-403A-9C85-85F7496FFE08}">
  <dimension ref="A1:R26"/>
  <sheetViews>
    <sheetView tabSelected="1" zoomScale="98" zoomScaleNormal="98" workbookViewId="0"/>
  </sheetViews>
  <sheetFormatPr defaultRowHeight="22.5" x14ac:dyDescent="0.55000000000000004"/>
  <cols>
    <col min="2" max="2" width="9.375" customWidth="1"/>
    <col min="3" max="3" width="9.125" bestFit="1" customWidth="1"/>
    <col min="4" max="4" width="9.375" bestFit="1" customWidth="1"/>
    <col min="7" max="7" width="9.375" bestFit="1" customWidth="1"/>
    <col min="9" max="9" width="16.5" bestFit="1" customWidth="1"/>
  </cols>
  <sheetData>
    <row r="1" spans="2:18" x14ac:dyDescent="0.55000000000000004">
      <c r="B1" t="s">
        <v>1</v>
      </c>
      <c r="C1" t="s">
        <v>2</v>
      </c>
      <c r="D1" t="s">
        <v>0</v>
      </c>
      <c r="E1" t="s">
        <v>6</v>
      </c>
      <c r="F1" t="s">
        <v>7</v>
      </c>
      <c r="G1" t="s">
        <v>34</v>
      </c>
      <c r="H1" t="s">
        <v>8</v>
      </c>
      <c r="I1" t="s">
        <v>33</v>
      </c>
      <c r="K1" t="s">
        <v>9</v>
      </c>
    </row>
    <row r="2" spans="2:18" ht="23.25" thickBot="1" x14ac:dyDescent="0.6">
      <c r="B2">
        <v>0</v>
      </c>
      <c r="C2">
        <v>40</v>
      </c>
      <c r="D2">
        <v>973</v>
      </c>
      <c r="E2" s="1">
        <f>D2-1225</f>
        <v>-252</v>
      </c>
      <c r="F2" s="1">
        <f>E2^2</f>
        <v>63504</v>
      </c>
      <c r="G2" s="1">
        <f>156.37726+13.082743*B2+16.795598*C2</f>
        <v>828.20117999999991</v>
      </c>
      <c r="H2" s="1">
        <f>D2-G2</f>
        <v>144.79882000000009</v>
      </c>
      <c r="I2" s="1">
        <f>H2^2</f>
        <v>20966.698273392427</v>
      </c>
    </row>
    <row r="3" spans="2:18" x14ac:dyDescent="0.55000000000000004">
      <c r="B3">
        <v>0</v>
      </c>
      <c r="C3">
        <v>40</v>
      </c>
      <c r="D3">
        <v>1119</v>
      </c>
      <c r="E3" s="1">
        <f>D3-1225</f>
        <v>-106</v>
      </c>
      <c r="F3" s="1">
        <f>E3^2</f>
        <v>11236</v>
      </c>
      <c r="G3" s="1">
        <f t="shared" ref="G3:G23" si="0">156.37726+13.082743*B3+16.795598*C3</f>
        <v>828.20117999999991</v>
      </c>
      <c r="H3" s="1">
        <f>D3-G3</f>
        <v>290.79882000000009</v>
      </c>
      <c r="I3" s="1">
        <f t="shared" ref="I3:I23" si="1">H3^2</f>
        <v>84563.95371339246</v>
      </c>
      <c r="J3" s="5" t="s">
        <v>10</v>
      </c>
      <c r="K3" s="5"/>
    </row>
    <row r="4" spans="2:18" x14ac:dyDescent="0.55000000000000004">
      <c r="B4">
        <v>25</v>
      </c>
      <c r="C4">
        <v>25</v>
      </c>
      <c r="D4">
        <v>875</v>
      </c>
      <c r="E4" s="1">
        <f t="shared" ref="E4:E23" si="2">D4-1225</f>
        <v>-350</v>
      </c>
      <c r="F4" s="1">
        <f t="shared" ref="F4:F23" si="3">E4^2</f>
        <v>122500</v>
      </c>
      <c r="G4" s="1">
        <f t="shared" si="0"/>
        <v>903.33578499999999</v>
      </c>
      <c r="H4" s="1">
        <f>D4-G4</f>
        <v>-28.335784999999987</v>
      </c>
      <c r="I4" s="1">
        <f t="shared" si="1"/>
        <v>802.91671156622431</v>
      </c>
      <c r="J4" s="2" t="s">
        <v>11</v>
      </c>
      <c r="K4" s="2">
        <v>0.89930611901684132</v>
      </c>
    </row>
    <row r="5" spans="2:18" x14ac:dyDescent="0.55000000000000004">
      <c r="B5">
        <v>25</v>
      </c>
      <c r="C5">
        <v>25</v>
      </c>
      <c r="D5">
        <v>625</v>
      </c>
      <c r="E5" s="1">
        <f t="shared" si="2"/>
        <v>-600</v>
      </c>
      <c r="F5" s="1">
        <f t="shared" si="3"/>
        <v>360000</v>
      </c>
      <c r="G5" s="1">
        <f t="shared" si="0"/>
        <v>903.33578499999999</v>
      </c>
      <c r="H5" s="1">
        <f>D5-G5</f>
        <v>-278.33578499999999</v>
      </c>
      <c r="I5" s="1">
        <f t="shared" si="1"/>
        <v>77470.809211566215</v>
      </c>
      <c r="J5" s="2" t="s">
        <v>12</v>
      </c>
      <c r="K5" s="7">
        <v>0.80875149570113325</v>
      </c>
    </row>
    <row r="6" spans="2:18" x14ac:dyDescent="0.55000000000000004">
      <c r="B6">
        <v>30</v>
      </c>
      <c r="C6">
        <v>30</v>
      </c>
      <c r="D6">
        <v>910</v>
      </c>
      <c r="E6" s="1">
        <f t="shared" si="2"/>
        <v>-315</v>
      </c>
      <c r="F6" s="1">
        <f t="shared" si="3"/>
        <v>99225</v>
      </c>
      <c r="G6" s="1">
        <f t="shared" si="0"/>
        <v>1052.72749</v>
      </c>
      <c r="H6" s="1">
        <f>D6-G6</f>
        <v>-142.72748999999999</v>
      </c>
      <c r="I6" s="1">
        <f t="shared" si="1"/>
        <v>20371.136401700096</v>
      </c>
      <c r="J6" s="2" t="s">
        <v>13</v>
      </c>
      <c r="K6" s="2">
        <v>0.78862007419598934</v>
      </c>
    </row>
    <row r="7" spans="2:18" x14ac:dyDescent="0.55000000000000004">
      <c r="B7">
        <v>30</v>
      </c>
      <c r="C7">
        <v>30</v>
      </c>
      <c r="D7">
        <v>971</v>
      </c>
      <c r="E7" s="1">
        <f t="shared" si="2"/>
        <v>-254</v>
      </c>
      <c r="F7" s="1">
        <f t="shared" si="3"/>
        <v>64516</v>
      </c>
      <c r="G7" s="1">
        <f t="shared" si="0"/>
        <v>1052.72749</v>
      </c>
      <c r="H7" s="1">
        <f>D7-G7</f>
        <v>-81.727489999999989</v>
      </c>
      <c r="I7" s="1">
        <f t="shared" si="1"/>
        <v>6679.3826217000978</v>
      </c>
      <c r="J7" s="2" t="s">
        <v>14</v>
      </c>
      <c r="K7" s="2">
        <v>158.89098579337153</v>
      </c>
    </row>
    <row r="8" spans="2:18" ht="23.25" thickBot="1" x14ac:dyDescent="0.6">
      <c r="B8">
        <v>35</v>
      </c>
      <c r="C8">
        <v>35</v>
      </c>
      <c r="D8">
        <v>931</v>
      </c>
      <c r="E8" s="1">
        <f t="shared" si="2"/>
        <v>-294</v>
      </c>
      <c r="F8" s="1">
        <f t="shared" si="3"/>
        <v>86436</v>
      </c>
      <c r="G8" s="1">
        <f t="shared" si="0"/>
        <v>1202.119195</v>
      </c>
      <c r="H8" s="1">
        <f>D8-G8</f>
        <v>-271.11919499999999</v>
      </c>
      <c r="I8" s="1">
        <f t="shared" si="1"/>
        <v>73505.617897448014</v>
      </c>
      <c r="J8" s="3" t="s">
        <v>15</v>
      </c>
      <c r="K8" s="3">
        <v>22</v>
      </c>
    </row>
    <row r="9" spans="2:18" x14ac:dyDescent="0.55000000000000004">
      <c r="B9">
        <v>35</v>
      </c>
      <c r="C9">
        <v>35</v>
      </c>
      <c r="D9">
        <v>1177</v>
      </c>
      <c r="E9" s="1">
        <f t="shared" si="2"/>
        <v>-48</v>
      </c>
      <c r="F9" s="1">
        <f t="shared" si="3"/>
        <v>2304</v>
      </c>
      <c r="G9" s="1">
        <f t="shared" si="0"/>
        <v>1202.119195</v>
      </c>
      <c r="H9" s="1">
        <f>D9-G9</f>
        <v>-25.119194999999991</v>
      </c>
      <c r="I9" s="1">
        <f t="shared" si="1"/>
        <v>630.97395744802452</v>
      </c>
    </row>
    <row r="10" spans="2:18" ht="23.25" thickBot="1" x14ac:dyDescent="0.6">
      <c r="B10">
        <v>40</v>
      </c>
      <c r="C10">
        <v>25</v>
      </c>
      <c r="D10">
        <v>882</v>
      </c>
      <c r="E10" s="1">
        <f t="shared" si="2"/>
        <v>-343</v>
      </c>
      <c r="F10" s="1">
        <f t="shared" si="3"/>
        <v>117649</v>
      </c>
      <c r="G10" s="1">
        <f t="shared" si="0"/>
        <v>1099.5769299999999</v>
      </c>
      <c r="H10" s="1">
        <f>D10-G10</f>
        <v>-217.57692999999995</v>
      </c>
      <c r="I10" s="1">
        <f t="shared" si="1"/>
        <v>47339.720468224878</v>
      </c>
      <c r="J10" t="s">
        <v>16</v>
      </c>
    </row>
    <row r="11" spans="2:18" x14ac:dyDescent="0.55000000000000004">
      <c r="B11">
        <v>40</v>
      </c>
      <c r="C11">
        <v>25</v>
      </c>
      <c r="D11">
        <v>982</v>
      </c>
      <c r="E11" s="1">
        <f t="shared" si="2"/>
        <v>-243</v>
      </c>
      <c r="F11" s="1">
        <f t="shared" si="3"/>
        <v>59049</v>
      </c>
      <c r="G11" s="1">
        <f t="shared" si="0"/>
        <v>1099.5769299999999</v>
      </c>
      <c r="H11" s="1">
        <f>D11-G11</f>
        <v>-117.57692999999995</v>
      </c>
      <c r="I11" s="1">
        <f t="shared" si="1"/>
        <v>13824.334468224888</v>
      </c>
      <c r="J11" s="4"/>
      <c r="K11" s="4" t="s">
        <v>21</v>
      </c>
      <c r="L11" s="4" t="s">
        <v>22</v>
      </c>
      <c r="M11" s="4" t="s">
        <v>23</v>
      </c>
      <c r="N11" s="4" t="s">
        <v>24</v>
      </c>
      <c r="O11" s="4" t="s">
        <v>25</v>
      </c>
    </row>
    <row r="12" spans="2:18" x14ac:dyDescent="0.55000000000000004">
      <c r="B12">
        <v>45</v>
      </c>
      <c r="C12">
        <v>45</v>
      </c>
      <c r="D12">
        <v>1628</v>
      </c>
      <c r="E12" s="1">
        <f t="shared" si="2"/>
        <v>403</v>
      </c>
      <c r="F12" s="1">
        <f t="shared" si="3"/>
        <v>162409</v>
      </c>
      <c r="G12" s="1">
        <f t="shared" si="0"/>
        <v>1500.9026049999998</v>
      </c>
      <c r="H12" s="1">
        <f>D12-G12</f>
        <v>127.09739500000023</v>
      </c>
      <c r="I12" s="1">
        <f t="shared" si="1"/>
        <v>16153.747815786084</v>
      </c>
      <c r="J12" s="2" t="s">
        <v>17</v>
      </c>
      <c r="K12" s="2">
        <v>2</v>
      </c>
      <c r="L12" s="2">
        <v>2028472.7107658745</v>
      </c>
      <c r="M12" s="2">
        <v>1014236.3553829372</v>
      </c>
      <c r="N12" s="2">
        <v>40.173591094622189</v>
      </c>
      <c r="O12" s="2">
        <v>1.4968609192146308E-7</v>
      </c>
    </row>
    <row r="13" spans="2:18" x14ac:dyDescent="0.55000000000000004">
      <c r="B13">
        <v>45</v>
      </c>
      <c r="C13">
        <v>45</v>
      </c>
      <c r="D13">
        <v>1577</v>
      </c>
      <c r="E13" s="1">
        <f t="shared" si="2"/>
        <v>352</v>
      </c>
      <c r="F13" s="1">
        <f t="shared" si="3"/>
        <v>123904</v>
      </c>
      <c r="G13" s="1">
        <f t="shared" si="0"/>
        <v>1500.9026049999998</v>
      </c>
      <c r="H13" s="1">
        <f>D13-G13</f>
        <v>76.097395000000233</v>
      </c>
      <c r="I13" s="1">
        <f t="shared" si="1"/>
        <v>5790.8135257860604</v>
      </c>
      <c r="J13" s="2" t="s">
        <v>18</v>
      </c>
      <c r="K13" s="2">
        <v>19</v>
      </c>
      <c r="L13" s="2">
        <v>479680.56196139852</v>
      </c>
      <c r="M13" s="2">
        <v>25246.345366389396</v>
      </c>
      <c r="N13" s="2"/>
      <c r="O13" s="2"/>
    </row>
    <row r="14" spans="2:18" ht="23.25" thickBot="1" x14ac:dyDescent="0.6">
      <c r="B14">
        <v>50</v>
      </c>
      <c r="C14">
        <v>0</v>
      </c>
      <c r="D14">
        <v>1044</v>
      </c>
      <c r="E14" s="1">
        <f t="shared" si="2"/>
        <v>-181</v>
      </c>
      <c r="F14" s="1">
        <f t="shared" si="3"/>
        <v>32761</v>
      </c>
      <c r="G14" s="1">
        <f t="shared" si="0"/>
        <v>810.51441</v>
      </c>
      <c r="H14" s="1">
        <f>D14-G14</f>
        <v>233.48559</v>
      </c>
      <c r="I14" s="1">
        <f t="shared" si="1"/>
        <v>54515.520737648098</v>
      </c>
      <c r="J14" s="3" t="s">
        <v>19</v>
      </c>
      <c r="K14" s="3">
        <v>21</v>
      </c>
      <c r="L14" s="3">
        <v>2508153.2727272729</v>
      </c>
      <c r="M14" s="3"/>
      <c r="N14" s="3"/>
      <c r="O14" s="3"/>
    </row>
    <row r="15" spans="2:18" ht="23.25" thickBot="1" x14ac:dyDescent="0.6">
      <c r="B15">
        <v>50</v>
      </c>
      <c r="C15">
        <v>0</v>
      </c>
      <c r="D15">
        <v>914</v>
      </c>
      <c r="E15" s="1">
        <f t="shared" si="2"/>
        <v>-311</v>
      </c>
      <c r="F15" s="1">
        <f t="shared" si="3"/>
        <v>96721</v>
      </c>
      <c r="G15" s="1">
        <f t="shared" si="0"/>
        <v>810.51441</v>
      </c>
      <c r="H15" s="1">
        <f>D15-G15</f>
        <v>103.48559</v>
      </c>
      <c r="I15" s="1">
        <f t="shared" si="1"/>
        <v>10709.2673376481</v>
      </c>
    </row>
    <row r="16" spans="2:18" x14ac:dyDescent="0.55000000000000004">
      <c r="B16">
        <v>55</v>
      </c>
      <c r="C16">
        <v>25</v>
      </c>
      <c r="D16">
        <v>1329</v>
      </c>
      <c r="E16" s="1">
        <f t="shared" si="2"/>
        <v>104</v>
      </c>
      <c r="F16" s="1">
        <f t="shared" si="3"/>
        <v>10816</v>
      </c>
      <c r="G16" s="1">
        <f t="shared" si="0"/>
        <v>1295.8180749999999</v>
      </c>
      <c r="H16" s="1">
        <f>D16-G16</f>
        <v>33.181925000000092</v>
      </c>
      <c r="I16" s="1">
        <f t="shared" si="1"/>
        <v>1101.0401467056311</v>
      </c>
      <c r="J16" s="4"/>
      <c r="K16" s="4" t="s">
        <v>26</v>
      </c>
      <c r="L16" s="4" t="s">
        <v>14</v>
      </c>
      <c r="M16" s="4" t="s">
        <v>27</v>
      </c>
      <c r="N16" s="4" t="s">
        <v>28</v>
      </c>
      <c r="O16" s="4" t="s">
        <v>29</v>
      </c>
      <c r="P16" s="4" t="s">
        <v>30</v>
      </c>
      <c r="Q16" s="4" t="s">
        <v>31</v>
      </c>
      <c r="R16" s="4" t="s">
        <v>32</v>
      </c>
    </row>
    <row r="17" spans="1:18" x14ac:dyDescent="0.55000000000000004">
      <c r="B17">
        <v>55</v>
      </c>
      <c r="C17">
        <v>25</v>
      </c>
      <c r="D17">
        <v>1330</v>
      </c>
      <c r="E17" s="1">
        <f t="shared" si="2"/>
        <v>105</v>
      </c>
      <c r="F17" s="1">
        <f t="shared" si="3"/>
        <v>11025</v>
      </c>
      <c r="G17" s="1">
        <f t="shared" si="0"/>
        <v>1295.8180749999999</v>
      </c>
      <c r="H17" s="1">
        <f>D17-G17</f>
        <v>34.181925000000092</v>
      </c>
      <c r="I17" s="1">
        <f t="shared" si="1"/>
        <v>1168.4039967056312</v>
      </c>
      <c r="J17" s="2" t="s">
        <v>20</v>
      </c>
      <c r="K17" s="2">
        <v>156.37726368780534</v>
      </c>
      <c r="L17" s="2">
        <v>126.74737466324274</v>
      </c>
      <c r="M17" s="2">
        <v>1.2337712248737835</v>
      </c>
      <c r="N17" s="2">
        <v>0.23233291679401255</v>
      </c>
      <c r="O17" s="2">
        <v>-108.90804031546401</v>
      </c>
      <c r="P17" s="2">
        <v>421.66256769107468</v>
      </c>
      <c r="Q17" s="2">
        <v>-108.90804031546401</v>
      </c>
      <c r="R17" s="2">
        <v>421.66256769107468</v>
      </c>
    </row>
    <row r="18" spans="1:18" x14ac:dyDescent="0.55000000000000004">
      <c r="B18">
        <v>60</v>
      </c>
      <c r="C18">
        <v>30</v>
      </c>
      <c r="D18">
        <v>1405</v>
      </c>
      <c r="E18" s="1">
        <f t="shared" si="2"/>
        <v>180</v>
      </c>
      <c r="F18" s="1">
        <f t="shared" si="3"/>
        <v>32400</v>
      </c>
      <c r="G18" s="1">
        <f t="shared" si="0"/>
        <v>1445.2097800000001</v>
      </c>
      <c r="H18" s="1">
        <f>D18-G18</f>
        <v>-40.209780000000137</v>
      </c>
      <c r="I18" s="1">
        <f t="shared" si="1"/>
        <v>1616.8264076484111</v>
      </c>
      <c r="J18" s="2" t="s">
        <v>1</v>
      </c>
      <c r="K18" s="2">
        <v>13.082742652922018</v>
      </c>
      <c r="L18" s="2">
        <v>1.7592282021991286</v>
      </c>
      <c r="M18" s="2">
        <v>7.4366376326663568</v>
      </c>
      <c r="N18" s="2">
        <v>4.87175921976111E-7</v>
      </c>
      <c r="O18" s="2">
        <v>9.4006357085257566</v>
      </c>
      <c r="P18" s="2">
        <v>16.764849597318282</v>
      </c>
      <c r="Q18" s="2">
        <v>9.4006357085257566</v>
      </c>
      <c r="R18" s="2">
        <v>16.764849597318282</v>
      </c>
    </row>
    <row r="19" spans="1:18" ht="23.25" thickBot="1" x14ac:dyDescent="0.6">
      <c r="B19">
        <v>60</v>
      </c>
      <c r="C19">
        <v>30</v>
      </c>
      <c r="D19">
        <v>1436</v>
      </c>
      <c r="E19" s="1">
        <f t="shared" si="2"/>
        <v>211</v>
      </c>
      <c r="F19" s="1">
        <f t="shared" si="3"/>
        <v>44521</v>
      </c>
      <c r="G19" s="1">
        <f t="shared" si="0"/>
        <v>1445.2097800000001</v>
      </c>
      <c r="H19" s="1">
        <f>D19-G19</f>
        <v>-9.2097800000001371</v>
      </c>
      <c r="I19" s="1">
        <f t="shared" si="1"/>
        <v>84.820047648402522</v>
      </c>
      <c r="J19" s="3" t="s">
        <v>2</v>
      </c>
      <c r="K19" s="3">
        <v>16.795597997867223</v>
      </c>
      <c r="L19" s="3">
        <v>2.9631328735578397</v>
      </c>
      <c r="M19" s="3">
        <v>5.6681892829533203</v>
      </c>
      <c r="N19" s="3">
        <v>1.8284083688569065E-5</v>
      </c>
      <c r="O19" s="3">
        <v>10.593689617102648</v>
      </c>
      <c r="P19" s="3">
        <v>22.997506378631797</v>
      </c>
      <c r="Q19" s="3">
        <v>10.593689617102648</v>
      </c>
      <c r="R19" s="3">
        <v>22.997506378631797</v>
      </c>
    </row>
    <row r="20" spans="1:18" x14ac:dyDescent="0.55000000000000004">
      <c r="B20">
        <v>65</v>
      </c>
      <c r="C20">
        <v>35</v>
      </c>
      <c r="D20">
        <v>1521</v>
      </c>
      <c r="E20" s="1">
        <f t="shared" si="2"/>
        <v>296</v>
      </c>
      <c r="F20" s="1">
        <f t="shared" si="3"/>
        <v>87616</v>
      </c>
      <c r="G20" s="1">
        <f t="shared" si="0"/>
        <v>1594.6014850000001</v>
      </c>
      <c r="H20" s="1">
        <f>D20-G20</f>
        <v>-73.601485000000139</v>
      </c>
      <c r="I20" s="1">
        <f t="shared" si="1"/>
        <v>5417.1785942052456</v>
      </c>
    </row>
    <row r="21" spans="1:18" x14ac:dyDescent="0.55000000000000004">
      <c r="B21">
        <v>65</v>
      </c>
      <c r="C21">
        <v>35</v>
      </c>
      <c r="D21">
        <v>1741</v>
      </c>
      <c r="E21" s="1">
        <f t="shared" si="2"/>
        <v>516</v>
      </c>
      <c r="F21" s="1">
        <f t="shared" si="3"/>
        <v>266256</v>
      </c>
      <c r="G21" s="1">
        <f t="shared" si="0"/>
        <v>1594.6014850000001</v>
      </c>
      <c r="H21" s="1">
        <f>D21-G21</f>
        <v>146.39851499999986</v>
      </c>
      <c r="I21" s="1">
        <f t="shared" si="1"/>
        <v>21432.525194205184</v>
      </c>
    </row>
    <row r="22" spans="1:18" x14ac:dyDescent="0.55000000000000004">
      <c r="B22">
        <v>70</v>
      </c>
      <c r="C22">
        <v>40</v>
      </c>
      <c r="D22">
        <v>1866</v>
      </c>
      <c r="E22" s="1">
        <f t="shared" si="2"/>
        <v>641</v>
      </c>
      <c r="F22" s="1">
        <f t="shared" si="3"/>
        <v>410881</v>
      </c>
      <c r="G22" s="1">
        <f t="shared" si="0"/>
        <v>1743.9931900000001</v>
      </c>
      <c r="H22" s="1">
        <f>D22-G22</f>
        <v>122.00680999999986</v>
      </c>
      <c r="I22" s="1">
        <f t="shared" si="1"/>
        <v>14885.661686376066</v>
      </c>
      <c r="K22" t="s">
        <v>36</v>
      </c>
      <c r="L22" t="s">
        <v>35</v>
      </c>
    </row>
    <row r="23" spans="1:18" x14ac:dyDescent="0.55000000000000004">
      <c r="B23">
        <v>70</v>
      </c>
      <c r="C23">
        <v>40</v>
      </c>
      <c r="D23">
        <v>1717</v>
      </c>
      <c r="E23" s="1">
        <f t="shared" si="2"/>
        <v>492</v>
      </c>
      <c r="F23" s="1">
        <f t="shared" si="3"/>
        <v>242064</v>
      </c>
      <c r="G23" s="1">
        <f t="shared" si="0"/>
        <v>1743.9931900000001</v>
      </c>
      <c r="H23" s="1">
        <f>D23-G23</f>
        <v>-26.993190000000141</v>
      </c>
      <c r="I23" s="1">
        <f t="shared" si="1"/>
        <v>728.63230637610764</v>
      </c>
      <c r="L23" s="6">
        <f>1-(I24/F24)</f>
        <v>0.80869235159305319</v>
      </c>
    </row>
    <row r="24" spans="1:18" x14ac:dyDescent="0.55000000000000004">
      <c r="A24" t="s">
        <v>3</v>
      </c>
      <c r="B24">
        <f>SUM(B2:B23)</f>
        <v>950</v>
      </c>
      <c r="C24">
        <f t="shared" ref="C24:I24" si="4">SUM(C2:C23)</f>
        <v>660</v>
      </c>
      <c r="D24">
        <f t="shared" si="4"/>
        <v>26953</v>
      </c>
      <c r="E24">
        <f t="shared" si="4"/>
        <v>3</v>
      </c>
      <c r="F24">
        <f t="shared" si="4"/>
        <v>2507793</v>
      </c>
      <c r="G24">
        <f t="shared" si="4"/>
        <v>26954.000250000001</v>
      </c>
      <c r="H24" s="1">
        <f t="shared" si="4"/>
        <v>-1.0002499999998236</v>
      </c>
      <c r="I24" s="1">
        <f t="shared" si="4"/>
        <v>479759.98152140243</v>
      </c>
    </row>
    <row r="25" spans="1:18" x14ac:dyDescent="0.55000000000000004">
      <c r="A25" t="s">
        <v>4</v>
      </c>
      <c r="B25" s="1">
        <f>B24/22</f>
        <v>43.18181818181818</v>
      </c>
      <c r="C25" s="1">
        <f t="shared" ref="C25:F25" si="5">C24/22</f>
        <v>30</v>
      </c>
      <c r="D25" s="1">
        <f t="shared" si="5"/>
        <v>1225.1363636363637</v>
      </c>
      <c r="E25" s="1">
        <f t="shared" si="5"/>
        <v>0.13636363636363635</v>
      </c>
      <c r="F25" s="1">
        <f t="shared" si="5"/>
        <v>113990.59090909091</v>
      </c>
      <c r="G25" s="1">
        <f t="shared" ref="G25" si="6">G24/22</f>
        <v>1225.1818295454545</v>
      </c>
      <c r="H25" s="1">
        <f t="shared" ref="H25" si="7">H24/22</f>
        <v>-4.546590909090107E-2</v>
      </c>
      <c r="I25" s="1">
        <f t="shared" ref="I25" si="8">I24/22</f>
        <v>21807.271887336476</v>
      </c>
    </row>
    <row r="26" spans="1:18" x14ac:dyDescent="0.55000000000000004">
      <c r="A26" t="s">
        <v>5</v>
      </c>
      <c r="B26" s="1">
        <f>STDEV(B2:B23)</f>
        <v>19.793304215691016</v>
      </c>
      <c r="C26" s="1">
        <f t="shared" ref="C26:I26" si="9">STDEV(C2:C23)</f>
        <v>11.751393027860063</v>
      </c>
      <c r="D26" s="1">
        <f t="shared" si="9"/>
        <v>345.57010114475293</v>
      </c>
      <c r="E26" s="1">
        <f t="shared" si="9"/>
        <v>345.57010114475298</v>
      </c>
      <c r="F26" s="1">
        <f t="shared" si="9"/>
        <v>111936.94215288786</v>
      </c>
      <c r="G26" s="1">
        <f t="shared" si="9"/>
        <v>310.79565943663914</v>
      </c>
      <c r="H26" s="1">
        <f t="shared" si="9"/>
        <v>151.14797795602996</v>
      </c>
      <c r="I26" s="1">
        <f t="shared" si="9"/>
        <v>27188.172381668806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Saravanakumar Selvam</dc:creator>
  <cp:lastModifiedBy>Saravanakumar Selvam</cp:lastModifiedBy>
  <dcterms:created xsi:type="dcterms:W3CDTF">2019-01-19T08:45:09Z</dcterms:created>
  <dcterms:modified xsi:type="dcterms:W3CDTF">2019-01-19T09:43:52Z</dcterms:modified>
</cp:coreProperties>
</file>