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stegroup-my.sharepoint.com/personal/a960hfc_s-mxs_net/Documents/OD4BMigration/Erzherzog-Rainergasse/Hauskauf/finale Dokumente/"/>
    </mc:Choice>
  </mc:AlternateContent>
  <xr:revisionPtr revIDLastSave="105" documentId="8_{7421847C-1EFE-4780-B6A7-CF9906015D6F}" xr6:coauthVersionLast="47" xr6:coauthVersionMax="47" xr10:uidLastSave="{E3EDC0E3-8B3E-4416-9C55-39D2F370F727}"/>
  <bookViews>
    <workbookView xWindow="36585" yWindow="3240" windowWidth="43905" windowHeight="23025" xr2:uid="{2489B8F4-0A92-4241-A69D-E967437C2B0A}"/>
  </bookViews>
  <sheets>
    <sheet name="Tabelle1" sheetId="1" r:id="rId1"/>
  </sheets>
  <definedNames>
    <definedName name="_xlnm._FilterDatabase" localSheetId="0" hidden="1">Tabelle1!$A$6:$J$6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K24" i="1"/>
  <c r="U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L81" i="1"/>
  <c r="L79" i="1"/>
  <c r="L78" i="1"/>
  <c r="D78" i="1"/>
  <c r="L56" i="1"/>
  <c r="K25" i="1"/>
  <c r="K26" i="1"/>
  <c r="K27" i="1"/>
  <c r="K28" i="1"/>
  <c r="K29" i="1"/>
  <c r="K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31" i="1"/>
</calcChain>
</file>

<file path=xl/sharedStrings.xml><?xml version="1.0" encoding="utf-8"?>
<sst xmlns="http://schemas.openxmlformats.org/spreadsheetml/2006/main" count="160" uniqueCount="27">
  <si>
    <t>Tag</t>
  </si>
  <si>
    <t>Datum</t>
  </si>
  <si>
    <t>Währung</t>
  </si>
  <si>
    <t>Rate</t>
  </si>
  <si>
    <t>Zinssatz</t>
  </si>
  <si>
    <t>Zinsen</t>
  </si>
  <si>
    <t>Tilgung</t>
  </si>
  <si>
    <t>Restschuld</t>
  </si>
  <si>
    <t>Auszahlung</t>
  </si>
  <si>
    <t>Zuschuss Fix</t>
  </si>
  <si>
    <t>Di</t>
  </si>
  <si>
    <t>EUR</t>
  </si>
  <si>
    <t>So</t>
  </si>
  <si>
    <t>Mo</t>
  </si>
  <si>
    <t>Mi</t>
  </si>
  <si>
    <t>Do</t>
  </si>
  <si>
    <t>Fr</t>
  </si>
  <si>
    <t>Sa</t>
  </si>
  <si>
    <t>KREDIT MANAGER Professional Solution Version 22.86.14</t>
  </si>
  <si>
    <t>Primetzhofer</t>
  </si>
  <si>
    <t>Zuschussdarlehen</t>
  </si>
  <si>
    <t>rate mntl.</t>
  </si>
  <si>
    <t>auf Zuschusskonto einzahlen</t>
  </si>
  <si>
    <t>fehlen dann noch</t>
  </si>
  <si>
    <t>muss als Reserve da sein</t>
  </si>
  <si>
    <t xml:space="preserve"> 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</si>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</sst>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##,###,##0.00"/>
    <numFmt numFmtId="165" formatCode="0.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C000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49" fontId="0" fillId="0" borderId="0" xfId="0" applyNumberFormat="1"/>
    <xf numFmtId="164" fontId="0" fillId="0" borderId="0" xfId="0" applyNumberFormat="1"/>
    <xf numFmtId="4" fontId="3" fillId="0" borderId="0" xfId="0" applyNumberFormat="1" applyFont="1"/>
    <xf numFmtId="4" fontId="4" fillId="0" borderId="0" xfId="0" applyNumberFormat="1" applyFont="1"/>
    <xf numFmtId="165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14" fontId="0" fillId="0" borderId="0" xfId="0" applyNumberFormat="1"/>
    <xf numFmtId="49" fontId="2" fillId="2" borderId="0" xfId="0" applyNumberFormat="1" applyFont="1" applyFill="1"/>
    <xf numFmtId="164" fontId="2" fillId="3" borderId="0" xfId="0" applyNumberFormat="1" applyFont="1" applyFill="1"/>
    <xf numFmtId="4" fontId="0" fillId="3" borderId="0" xfId="0" applyNumberFormat="1" applyFill="1"/>
    <xf numFmtId="14" fontId="0" fillId="0" borderId="2" xfId="0" applyNumberFormat="1" applyBorder="1"/>
    <xf numFmtId="49" fontId="0" fillId="0" borderId="3" xfId="0" applyNumberFormat="1" applyBorder="1"/>
    <xf numFmtId="4" fontId="0" fillId="0" borderId="3" xfId="0" applyNumberFormat="1" applyBorder="1"/>
    <xf numFmtId="165" fontId="0" fillId="0" borderId="3" xfId="0" applyNumberFormat="1" applyBorder="1"/>
    <xf numFmtId="164" fontId="0" fillId="0" borderId="3" xfId="0" applyNumberFormat="1" applyBorder="1"/>
    <xf numFmtId="4" fontId="3" fillId="0" borderId="3" xfId="0" applyNumberFormat="1" applyFont="1" applyBorder="1"/>
    <xf numFmtId="4" fontId="0" fillId="0" borderId="4" xfId="0" applyNumberFormat="1" applyBorder="1"/>
    <xf numFmtId="49" fontId="0" fillId="3" borderId="0" xfId="0" applyNumberFormat="1" applyFill="1"/>
    <xf numFmtId="14" fontId="0" fillId="3" borderId="0" xfId="0" applyNumberFormat="1" applyFill="1"/>
    <xf numFmtId="165" fontId="0" fillId="3" borderId="0" xfId="0" applyNumberFormat="1" applyFill="1"/>
    <xf numFmtId="4" fontId="3" fillId="3" borderId="0" xfId="0" applyNumberFormat="1" applyFont="1" applyFill="1"/>
    <xf numFmtId="0" fontId="2" fillId="3" borderId="0" xfId="0" applyFont="1" applyFill="1"/>
    <xf numFmtId="0" fontId="5" fillId="2" borderId="0" xfId="0" applyFont="1" applyFill="1"/>
    <xf numFmtId="4" fontId="3" fillId="4" borderId="0" xfId="0" applyNumberFormat="1" applyFont="1" applyFill="1"/>
    <xf numFmtId="4" fontId="6" fillId="3" borderId="0" xfId="0" applyNumberFormat="1" applyFont="1" applyFill="1"/>
    <xf numFmtId="4" fontId="6" fillId="5" borderId="0" xfId="0" applyNumberFormat="1" applyFont="1" applyFill="1"/>
    <xf numFmtId="0" fontId="0" fillId="6" borderId="0" xfId="0" applyFill="1"/>
    <xf numFmtId="0" fontId="0" fillId="6" borderId="0" xfId="0" applyFill="1" applyAlignment="1">
      <alignment horizontal="right"/>
    </xf>
    <xf numFmtId="3" fontId="2" fillId="6" borderId="1" xfId="0" applyNumberFormat="1" applyFont="1" applyFill="1" applyBorder="1"/>
    <xf numFmtId="0" fontId="2" fillId="0" borderId="0" xfId="0" applyFont="1"/>
    <xf numFmtId="0" fontId="2" fillId="7" borderId="0" xfId="0" applyFont="1" applyFill="1"/>
    <xf numFmtId="1" fontId="0" fillId="0" borderId="1" xfId="0" applyNumberFormat="1" applyBorder="1"/>
    <xf numFmtId="0" fontId="0" fillId="8" borderId="0" xfId="0" applyFill="1"/>
    <xf numFmtId="43" fontId="2" fillId="8" borderId="0" xfId="1" applyFont="1" applyFill="1"/>
    <xf numFmtId="0" fontId="8" fillId="0" borderId="0" xfId="0" applyFont="1"/>
    <xf numFmtId="0" fontId="2" fillId="9" borderId="0" xfId="0" applyFont="1" applyFill="1"/>
    <xf numFmtId="0" fontId="2" fillId="9" borderId="5" xfId="0" applyFont="1" applyFill="1" applyBorder="1"/>
    <xf numFmtId="164" fontId="9" fillId="3" borderId="0" xfId="0" applyNumberFormat="1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413B-A2B7-4430-9CF9-6E68E8736E14}">
  <dimension ref="A2:U81"/>
  <sheetViews>
    <sheetView tabSelected="1" workbookViewId="0">
      <pane ySplit="6" topLeftCell="A7" activePane="bottomLeft" state="frozenSplit"/>
      <selection pane="bottomLeft" activeCell="N24" sqref="N24"/>
    </sheetView>
  </sheetViews>
  <sheetFormatPr baseColWidth="10" defaultRowHeight="15" x14ac:dyDescent="0.25"/>
  <cols>
    <col min="1" max="1" width="5.7109375" customWidth="1"/>
    <col min="2" max="2" width="11.140625" customWidth="1"/>
    <col min="3" max="3" width="5.7109375" customWidth="1"/>
    <col min="4" max="4" width="11.42578125" bestFit="1" customWidth="1"/>
    <col min="5" max="5" width="9.42578125" customWidth="1"/>
    <col min="6" max="6" width="10.28515625" bestFit="1" customWidth="1"/>
    <col min="7" max="7" width="9.140625" bestFit="1" customWidth="1"/>
    <col min="8" max="8" width="13.28515625" bestFit="1" customWidth="1"/>
    <col min="9" max="9" width="12.85546875" bestFit="1" customWidth="1"/>
    <col min="10" max="10" width="13.42578125" bestFit="1" customWidth="1"/>
    <col min="12" max="12" width="18.7109375" bestFit="1" customWidth="1"/>
    <col min="17" max="17" width="11.42578125" style="38"/>
  </cols>
  <sheetData>
    <row r="2" spans="1:17" x14ac:dyDescent="0.25">
      <c r="B2" s="32" t="s">
        <v>20</v>
      </c>
      <c r="E2" t="s">
        <v>19</v>
      </c>
      <c r="J2">
        <v>17317331010</v>
      </c>
    </row>
    <row r="4" spans="1:17" x14ac:dyDescent="0.25">
      <c r="A4" s="10" t="s">
        <v>18</v>
      </c>
      <c r="B4" s="1"/>
      <c r="C4" s="1"/>
      <c r="D4" s="1"/>
      <c r="E4" s="1"/>
      <c r="F4" s="1"/>
      <c r="G4" s="1"/>
      <c r="H4" s="1"/>
      <c r="I4" s="1"/>
      <c r="J4" s="1"/>
    </row>
    <row r="5" spans="1:17" x14ac:dyDescent="0.25">
      <c r="A5" s="10"/>
      <c r="B5" s="1"/>
      <c r="C5" s="1"/>
      <c r="D5" s="1"/>
      <c r="E5" s="1"/>
      <c r="F5" s="1"/>
      <c r="G5" s="1"/>
      <c r="H5" s="1"/>
      <c r="I5" s="1"/>
      <c r="J5" s="1"/>
    </row>
    <row r="6" spans="1:17" x14ac:dyDescent="0.25">
      <c r="A6" s="1" t="s">
        <v>0</v>
      </c>
      <c r="B6" s="1" t="s">
        <v>1</v>
      </c>
      <c r="C6" s="1" t="s">
        <v>2</v>
      </c>
      <c r="D6" s="24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24" t="s">
        <v>21</v>
      </c>
      <c r="L6" s="25" t="s">
        <v>22</v>
      </c>
      <c r="M6" s="33" t="s">
        <v>21</v>
      </c>
      <c r="O6" s="36">
        <v>277000</v>
      </c>
      <c r="P6" s="36">
        <v>53551.07</v>
      </c>
      <c r="Q6" s="39" t="s">
        <v>26</v>
      </c>
    </row>
    <row r="7" spans="1:17" ht="23.25" x14ac:dyDescent="0.35">
      <c r="A7" s="2" t="s">
        <v>10</v>
      </c>
      <c r="B7" s="9">
        <v>42339</v>
      </c>
      <c r="C7" s="2" t="s">
        <v>11</v>
      </c>
      <c r="H7" s="40">
        <v>1519.99</v>
      </c>
      <c r="I7" s="4">
        <v>1519.99</v>
      </c>
    </row>
    <row r="8" spans="1:17" x14ac:dyDescent="0.25">
      <c r="A8" s="2" t="s">
        <v>12</v>
      </c>
      <c r="B8" s="9">
        <v>42491</v>
      </c>
      <c r="C8" s="2" t="s">
        <v>11</v>
      </c>
      <c r="D8" s="5">
        <v>456</v>
      </c>
      <c r="E8" s="6">
        <v>1</v>
      </c>
      <c r="F8" s="7">
        <v>6.33</v>
      </c>
      <c r="G8" s="7">
        <v>448.4</v>
      </c>
      <c r="H8" s="3">
        <v>2591.59</v>
      </c>
      <c r="I8" s="4">
        <v>1520</v>
      </c>
      <c r="J8" s="7">
        <v>1520</v>
      </c>
    </row>
    <row r="9" spans="1:17" x14ac:dyDescent="0.25">
      <c r="A9" s="2" t="s">
        <v>10</v>
      </c>
      <c r="B9" s="9">
        <v>42675</v>
      </c>
      <c r="C9" s="2" t="s">
        <v>11</v>
      </c>
      <c r="D9" s="7">
        <v>456</v>
      </c>
      <c r="E9" s="6">
        <v>1</v>
      </c>
      <c r="F9" s="7">
        <v>12.96</v>
      </c>
      <c r="G9" s="7">
        <v>443.05</v>
      </c>
      <c r="H9" s="3">
        <v>3668.54</v>
      </c>
      <c r="I9" s="4">
        <v>1520</v>
      </c>
      <c r="J9" s="7">
        <v>1520</v>
      </c>
    </row>
    <row r="10" spans="1:17" x14ac:dyDescent="0.25">
      <c r="A10" s="2" t="s">
        <v>13</v>
      </c>
      <c r="B10" s="9">
        <v>42856</v>
      </c>
      <c r="C10" s="2" t="s">
        <v>11</v>
      </c>
      <c r="D10" s="7">
        <v>456</v>
      </c>
      <c r="E10" s="6">
        <v>1</v>
      </c>
      <c r="F10" s="7">
        <v>18.34</v>
      </c>
      <c r="G10" s="7">
        <v>437.65</v>
      </c>
      <c r="H10" s="3">
        <v>4750.8900000000003</v>
      </c>
      <c r="I10" s="4">
        <v>1520</v>
      </c>
      <c r="J10" s="7">
        <v>1520</v>
      </c>
    </row>
    <row r="11" spans="1:17" x14ac:dyDescent="0.25">
      <c r="A11" s="2" t="s">
        <v>14</v>
      </c>
      <c r="B11" s="9">
        <v>43040</v>
      </c>
      <c r="C11" s="2" t="s">
        <v>11</v>
      </c>
      <c r="D11" s="7">
        <v>456</v>
      </c>
      <c r="E11" s="6">
        <v>1</v>
      </c>
      <c r="F11" s="7">
        <v>23.75</v>
      </c>
      <c r="G11" s="7">
        <v>432.24</v>
      </c>
      <c r="H11" s="3">
        <v>5838.65</v>
      </c>
      <c r="I11" s="4">
        <v>1520</v>
      </c>
      <c r="J11" s="7">
        <v>1520</v>
      </c>
    </row>
    <row r="12" spans="1:17" x14ac:dyDescent="0.25">
      <c r="A12" s="2" t="s">
        <v>10</v>
      </c>
      <c r="B12" s="9">
        <v>43221</v>
      </c>
      <c r="C12" s="2" t="s">
        <v>11</v>
      </c>
      <c r="D12" s="7">
        <v>456</v>
      </c>
      <c r="E12" s="6">
        <v>1</v>
      </c>
      <c r="F12" s="7">
        <v>29.19</v>
      </c>
      <c r="G12" s="7">
        <v>426.8</v>
      </c>
      <c r="H12" s="3">
        <v>6931.85</v>
      </c>
      <c r="I12" s="4">
        <v>1520</v>
      </c>
      <c r="J12" s="7">
        <v>1520</v>
      </c>
    </row>
    <row r="13" spans="1:17" x14ac:dyDescent="0.25">
      <c r="A13" s="2" t="s">
        <v>15</v>
      </c>
      <c r="B13" s="9">
        <v>43405</v>
      </c>
      <c r="C13" s="2" t="s">
        <v>11</v>
      </c>
      <c r="D13" s="7">
        <v>456</v>
      </c>
      <c r="E13" s="6">
        <v>1</v>
      </c>
      <c r="F13" s="7">
        <v>34.659999999999997</v>
      </c>
      <c r="G13" s="7">
        <v>421.34</v>
      </c>
      <c r="H13" s="3">
        <v>8030.51</v>
      </c>
      <c r="I13" s="4">
        <v>1520</v>
      </c>
      <c r="J13" s="7">
        <v>1520</v>
      </c>
    </row>
    <row r="14" spans="1:17" x14ac:dyDescent="0.25">
      <c r="A14" s="2" t="s">
        <v>14</v>
      </c>
      <c r="B14" s="9">
        <v>43586</v>
      </c>
      <c r="C14" s="2" t="s">
        <v>11</v>
      </c>
      <c r="D14" s="7">
        <v>456</v>
      </c>
      <c r="E14" s="6">
        <v>1</v>
      </c>
      <c r="F14" s="7">
        <v>40.15</v>
      </c>
      <c r="G14" s="7">
        <v>415.84</v>
      </c>
      <c r="H14" s="3">
        <v>9134.67</v>
      </c>
      <c r="I14" s="4">
        <v>1520</v>
      </c>
      <c r="J14" s="7">
        <v>1520</v>
      </c>
    </row>
    <row r="15" spans="1:17" x14ac:dyDescent="0.25">
      <c r="A15" s="2" t="s">
        <v>16</v>
      </c>
      <c r="B15" s="9">
        <v>43770</v>
      </c>
      <c r="C15" s="2" t="s">
        <v>11</v>
      </c>
      <c r="D15" s="5">
        <v>569.99</v>
      </c>
      <c r="E15" s="6">
        <v>1</v>
      </c>
      <c r="F15" s="7">
        <v>45.67</v>
      </c>
      <c r="G15" s="7">
        <v>524.30999999999995</v>
      </c>
      <c r="H15" s="3">
        <v>10130.36</v>
      </c>
      <c r="I15" s="4">
        <v>1520</v>
      </c>
      <c r="J15" s="7">
        <v>1520</v>
      </c>
    </row>
    <row r="16" spans="1:17" x14ac:dyDescent="0.25">
      <c r="A16" s="2" t="s">
        <v>16</v>
      </c>
      <c r="B16" s="9">
        <v>43952</v>
      </c>
      <c r="C16" s="2" t="s">
        <v>11</v>
      </c>
      <c r="D16" s="7">
        <v>569.99</v>
      </c>
      <c r="E16" s="6">
        <v>1</v>
      </c>
      <c r="F16" s="7">
        <v>50.65</v>
      </c>
      <c r="G16" s="7">
        <v>519.33000000000004</v>
      </c>
      <c r="H16" s="3">
        <v>11131.03</v>
      </c>
      <c r="I16" s="4">
        <v>1520</v>
      </c>
      <c r="J16" s="7">
        <v>1520</v>
      </c>
    </row>
    <row r="17" spans="1:21" x14ac:dyDescent="0.25">
      <c r="A17" s="2" t="s">
        <v>12</v>
      </c>
      <c r="B17" s="9">
        <v>44136</v>
      </c>
      <c r="C17" s="2" t="s">
        <v>11</v>
      </c>
      <c r="D17" s="7">
        <v>569.99</v>
      </c>
      <c r="E17" s="6">
        <v>1</v>
      </c>
      <c r="F17" s="7">
        <v>55.66</v>
      </c>
      <c r="G17" s="7">
        <v>514.32000000000005</v>
      </c>
      <c r="H17" s="3">
        <v>12136.71</v>
      </c>
      <c r="I17" s="4">
        <v>1520</v>
      </c>
      <c r="J17" s="7">
        <v>1520</v>
      </c>
    </row>
    <row r="18" spans="1:21" x14ac:dyDescent="0.25">
      <c r="A18" s="2" t="s">
        <v>17</v>
      </c>
      <c r="B18" s="9">
        <v>44317</v>
      </c>
      <c r="C18" s="2" t="s">
        <v>11</v>
      </c>
      <c r="D18" s="7">
        <v>569.99</v>
      </c>
      <c r="E18" s="6">
        <v>1</v>
      </c>
      <c r="F18" s="7">
        <v>60.68</v>
      </c>
      <c r="G18" s="7">
        <v>509.3</v>
      </c>
      <c r="H18" s="3">
        <v>13147.41</v>
      </c>
      <c r="I18" s="4">
        <v>1520</v>
      </c>
      <c r="J18" s="7">
        <v>1520</v>
      </c>
    </row>
    <row r="19" spans="1:21" x14ac:dyDescent="0.25">
      <c r="A19" s="2" t="s">
        <v>13</v>
      </c>
      <c r="B19" s="9">
        <v>44501</v>
      </c>
      <c r="C19" s="2" t="s">
        <v>11</v>
      </c>
      <c r="D19" s="7">
        <v>569.99</v>
      </c>
      <c r="E19" s="6">
        <v>1</v>
      </c>
      <c r="F19" s="7">
        <v>65.739999999999995</v>
      </c>
      <c r="G19" s="7">
        <v>504.26</v>
      </c>
      <c r="H19" s="3">
        <v>14163.15</v>
      </c>
      <c r="I19" s="4">
        <v>1520</v>
      </c>
      <c r="J19" s="7">
        <v>1520</v>
      </c>
    </row>
    <row r="20" spans="1:21" x14ac:dyDescent="0.25">
      <c r="A20" s="2" t="s">
        <v>12</v>
      </c>
      <c r="B20" s="9">
        <v>44682</v>
      </c>
      <c r="C20" s="2" t="s">
        <v>11</v>
      </c>
      <c r="D20" s="7">
        <v>569.99</v>
      </c>
      <c r="E20" s="6">
        <v>1</v>
      </c>
      <c r="F20" s="7">
        <v>70.819999999999993</v>
      </c>
      <c r="G20" s="7">
        <v>499.18</v>
      </c>
      <c r="H20" s="3">
        <v>15183.97</v>
      </c>
      <c r="I20" s="4">
        <v>1520</v>
      </c>
      <c r="J20" s="7">
        <v>1520</v>
      </c>
    </row>
    <row r="21" spans="1:21" x14ac:dyDescent="0.25">
      <c r="A21" s="2" t="s">
        <v>10</v>
      </c>
      <c r="B21" s="9">
        <v>44866</v>
      </c>
      <c r="C21" s="2" t="s">
        <v>11</v>
      </c>
      <c r="D21" s="7">
        <v>569.99</v>
      </c>
      <c r="E21" s="6">
        <v>1</v>
      </c>
      <c r="F21" s="7">
        <v>75.92</v>
      </c>
      <c r="G21" s="7">
        <v>494.07</v>
      </c>
      <c r="H21" s="3">
        <v>16209.9</v>
      </c>
      <c r="I21" s="4">
        <v>1520</v>
      </c>
      <c r="J21" s="7">
        <v>1520</v>
      </c>
    </row>
    <row r="22" spans="1:21" x14ac:dyDescent="0.25">
      <c r="A22" s="2" t="s">
        <v>13</v>
      </c>
      <c r="B22" s="9">
        <v>45047</v>
      </c>
      <c r="C22" s="2" t="s">
        <v>11</v>
      </c>
      <c r="D22" s="7">
        <v>569.99</v>
      </c>
      <c r="E22" s="6">
        <v>1</v>
      </c>
      <c r="F22" s="7">
        <v>81.05</v>
      </c>
      <c r="G22" s="7">
        <v>488.95</v>
      </c>
      <c r="H22" s="3">
        <v>17240.95</v>
      </c>
      <c r="I22" s="4">
        <v>1520</v>
      </c>
      <c r="J22" s="7">
        <v>1520</v>
      </c>
    </row>
    <row r="23" spans="1:21" ht="15.75" thickBot="1" x14ac:dyDescent="0.3">
      <c r="A23" s="2" t="s">
        <v>14</v>
      </c>
      <c r="B23" s="9">
        <v>45231</v>
      </c>
      <c r="C23" s="2" t="s">
        <v>11</v>
      </c>
      <c r="D23" s="5">
        <v>683.99</v>
      </c>
      <c r="E23" s="6">
        <v>1</v>
      </c>
      <c r="F23" s="7">
        <v>86.2</v>
      </c>
      <c r="G23" s="7">
        <v>597.78</v>
      </c>
      <c r="H23" s="3">
        <v>18163.169999999998</v>
      </c>
      <c r="I23" s="4">
        <v>1520</v>
      </c>
      <c r="J23" s="7">
        <v>1520</v>
      </c>
    </row>
    <row r="24" spans="1:21" ht="15.75" thickBot="1" x14ac:dyDescent="0.3">
      <c r="A24" s="20" t="s">
        <v>14</v>
      </c>
      <c r="B24" s="21">
        <v>45413</v>
      </c>
      <c r="C24" s="20" t="s">
        <v>11</v>
      </c>
      <c r="D24" s="12">
        <v>683.99</v>
      </c>
      <c r="E24" s="22">
        <v>1</v>
      </c>
      <c r="F24" s="12">
        <v>90.82</v>
      </c>
      <c r="G24" s="12">
        <v>593.17999999999995</v>
      </c>
      <c r="H24" s="11">
        <v>19089.990000000002</v>
      </c>
      <c r="I24" s="23">
        <v>1520</v>
      </c>
      <c r="J24" s="12">
        <v>1520</v>
      </c>
      <c r="K24" s="37">
        <f>+D24/6</f>
        <v>113.99833333333333</v>
      </c>
      <c r="M24" s="37">
        <v>68.399999999999991</v>
      </c>
      <c r="N24" s="37">
        <f>+K24+M24</f>
        <v>182.39833333333331</v>
      </c>
      <c r="O24" s="35">
        <v>1426.14</v>
      </c>
      <c r="P24" s="35">
        <v>297.95</v>
      </c>
      <c r="Q24" s="38">
        <f>SUM(M24:P24)</f>
        <v>1974.8883333333335</v>
      </c>
      <c r="R24">
        <v>96.48</v>
      </c>
      <c r="S24">
        <v>22.75</v>
      </c>
      <c r="T24">
        <v>26.22</v>
      </c>
      <c r="U24" s="34">
        <f>SUM(Q24:T24)</f>
        <v>2120.3383333333331</v>
      </c>
    </row>
    <row r="25" spans="1:21" x14ac:dyDescent="0.25">
      <c r="A25" s="2" t="s">
        <v>16</v>
      </c>
      <c r="B25" s="9">
        <v>45597</v>
      </c>
      <c r="C25" s="2" t="s">
        <v>11</v>
      </c>
      <c r="D25" s="7">
        <v>683.99</v>
      </c>
      <c r="E25" s="6">
        <v>1</v>
      </c>
      <c r="F25" s="7">
        <v>95.45</v>
      </c>
      <c r="G25" s="7">
        <v>588.54</v>
      </c>
      <c r="H25" s="3">
        <v>20021.45</v>
      </c>
      <c r="I25" s="4">
        <v>1520</v>
      </c>
      <c r="J25" s="7">
        <v>1520</v>
      </c>
      <c r="K25" s="37">
        <f t="shared" ref="K25:K30" si="0">+D25/6</f>
        <v>113.99833333333333</v>
      </c>
      <c r="M25" s="37">
        <v>68.399999999999991</v>
      </c>
      <c r="N25" s="37">
        <f t="shared" ref="N25:N76" si="1">+K25+M25</f>
        <v>182.39833333333331</v>
      </c>
      <c r="O25" s="35">
        <v>1426.14</v>
      </c>
      <c r="P25" s="35">
        <v>297.95</v>
      </c>
      <c r="Q25" s="38">
        <f t="shared" ref="Q25:Q56" si="2">SUM(M25:P25)</f>
        <v>1974.8883333333335</v>
      </c>
    </row>
    <row r="26" spans="1:21" x14ac:dyDescent="0.25">
      <c r="A26" s="2" t="s">
        <v>15</v>
      </c>
      <c r="B26" s="9">
        <v>45778</v>
      </c>
      <c r="C26" s="2" t="s">
        <v>11</v>
      </c>
      <c r="D26" s="7">
        <v>683.99</v>
      </c>
      <c r="E26" s="6">
        <v>1</v>
      </c>
      <c r="F26" s="7">
        <v>100.11</v>
      </c>
      <c r="G26" s="7">
        <v>583.89</v>
      </c>
      <c r="H26" s="3">
        <v>20957.560000000001</v>
      </c>
      <c r="I26" s="4">
        <v>1520</v>
      </c>
      <c r="J26" s="7">
        <v>1520</v>
      </c>
      <c r="K26" s="37">
        <f t="shared" si="0"/>
        <v>113.99833333333333</v>
      </c>
      <c r="M26" s="37">
        <v>68.399999999999991</v>
      </c>
      <c r="N26" s="37">
        <f t="shared" si="1"/>
        <v>182.39833333333331</v>
      </c>
      <c r="O26" s="35">
        <v>1426.14</v>
      </c>
      <c r="P26" s="35">
        <v>297.95</v>
      </c>
      <c r="Q26" s="38">
        <f t="shared" si="2"/>
        <v>1974.8883333333335</v>
      </c>
    </row>
    <row r="27" spans="1:21" x14ac:dyDescent="0.25">
      <c r="A27" s="2" t="s">
        <v>17</v>
      </c>
      <c r="B27" s="9">
        <v>45962</v>
      </c>
      <c r="C27" s="2" t="s">
        <v>11</v>
      </c>
      <c r="D27" s="7">
        <v>683.99</v>
      </c>
      <c r="E27" s="6">
        <v>1</v>
      </c>
      <c r="F27" s="7">
        <v>104.79</v>
      </c>
      <c r="G27" s="7">
        <v>579.21</v>
      </c>
      <c r="H27" s="3">
        <v>21898.35</v>
      </c>
      <c r="I27" s="4">
        <v>1520</v>
      </c>
      <c r="J27" s="7">
        <v>1520</v>
      </c>
      <c r="K27" s="37">
        <f t="shared" si="0"/>
        <v>113.99833333333333</v>
      </c>
      <c r="M27" s="37">
        <v>68.399999999999991</v>
      </c>
      <c r="N27" s="37">
        <f t="shared" si="1"/>
        <v>182.39833333333331</v>
      </c>
      <c r="O27" s="35">
        <v>1426.14</v>
      </c>
      <c r="P27" s="35">
        <v>297.95</v>
      </c>
      <c r="Q27" s="38">
        <f t="shared" si="2"/>
        <v>1974.8883333333335</v>
      </c>
    </row>
    <row r="28" spans="1:21" x14ac:dyDescent="0.25">
      <c r="A28" s="2" t="s">
        <v>16</v>
      </c>
      <c r="B28" s="9">
        <v>46143</v>
      </c>
      <c r="C28" s="2" t="s">
        <v>11</v>
      </c>
      <c r="D28" s="7">
        <v>683.99</v>
      </c>
      <c r="E28" s="6">
        <v>1</v>
      </c>
      <c r="F28" s="7">
        <v>109.49</v>
      </c>
      <c r="G28" s="7">
        <v>574.49</v>
      </c>
      <c r="H28" s="3">
        <v>22843.86</v>
      </c>
      <c r="I28" s="4">
        <v>1520</v>
      </c>
      <c r="J28" s="7">
        <v>1520</v>
      </c>
      <c r="K28" s="37">
        <f t="shared" si="0"/>
        <v>113.99833333333333</v>
      </c>
      <c r="M28" s="37">
        <v>68.399999999999991</v>
      </c>
      <c r="N28" s="37">
        <f t="shared" si="1"/>
        <v>182.39833333333331</v>
      </c>
      <c r="O28" s="35">
        <v>1426.14</v>
      </c>
      <c r="P28" s="35">
        <v>297.95</v>
      </c>
      <c r="Q28" s="38">
        <f t="shared" si="2"/>
        <v>1974.8883333333335</v>
      </c>
    </row>
    <row r="29" spans="1:21" x14ac:dyDescent="0.25">
      <c r="A29" s="2" t="s">
        <v>12</v>
      </c>
      <c r="B29" s="9">
        <v>46327</v>
      </c>
      <c r="C29" s="2" t="s">
        <v>11</v>
      </c>
      <c r="D29" s="7">
        <v>683.99</v>
      </c>
      <c r="E29" s="6">
        <v>1</v>
      </c>
      <c r="F29" s="7">
        <v>114.22</v>
      </c>
      <c r="G29" s="7">
        <v>569.78</v>
      </c>
      <c r="H29" s="3">
        <v>23794.080000000002</v>
      </c>
      <c r="I29" s="4">
        <v>1520</v>
      </c>
      <c r="J29" s="7">
        <v>1520</v>
      </c>
      <c r="K29" s="37">
        <f t="shared" si="0"/>
        <v>113.99833333333333</v>
      </c>
      <c r="M29" s="37">
        <v>68.399999999999991</v>
      </c>
      <c r="N29" s="37">
        <f t="shared" si="1"/>
        <v>182.39833333333331</v>
      </c>
      <c r="O29" s="35">
        <v>1426.14</v>
      </c>
      <c r="P29" s="35">
        <v>297.95</v>
      </c>
      <c r="Q29" s="38">
        <f t="shared" si="2"/>
        <v>1974.8883333333335</v>
      </c>
    </row>
    <row r="30" spans="1:21" x14ac:dyDescent="0.25">
      <c r="A30" s="2" t="s">
        <v>17</v>
      </c>
      <c r="B30" s="9">
        <v>46508</v>
      </c>
      <c r="C30" s="2" t="s">
        <v>11</v>
      </c>
      <c r="D30" s="7">
        <v>683.99</v>
      </c>
      <c r="E30" s="6">
        <v>1</v>
      </c>
      <c r="F30" s="7">
        <v>118.97</v>
      </c>
      <c r="G30" s="7">
        <v>565.02</v>
      </c>
      <c r="H30" s="3">
        <v>24749.06</v>
      </c>
      <c r="I30" s="4">
        <v>1520</v>
      </c>
      <c r="J30" s="7">
        <v>1520</v>
      </c>
      <c r="K30" s="37">
        <f t="shared" si="0"/>
        <v>113.99833333333333</v>
      </c>
      <c r="M30" s="37">
        <v>68.399999999999991</v>
      </c>
      <c r="N30" s="37">
        <f t="shared" si="1"/>
        <v>182.39833333333331</v>
      </c>
      <c r="O30" s="35">
        <v>1426.14</v>
      </c>
      <c r="P30" s="35">
        <v>297.95</v>
      </c>
      <c r="Q30" s="38">
        <f t="shared" si="2"/>
        <v>1974.8883333333335</v>
      </c>
    </row>
    <row r="31" spans="1:21" x14ac:dyDescent="0.25">
      <c r="A31" s="2" t="s">
        <v>13</v>
      </c>
      <c r="B31" s="9">
        <v>46692</v>
      </c>
      <c r="C31" s="2" t="s">
        <v>11</v>
      </c>
      <c r="D31" s="5">
        <v>797.99</v>
      </c>
      <c r="E31" s="6">
        <v>1</v>
      </c>
      <c r="F31" s="7">
        <v>123.75</v>
      </c>
      <c r="G31" s="7">
        <v>674.23</v>
      </c>
      <c r="H31" s="3">
        <v>25594.83</v>
      </c>
      <c r="I31" s="4">
        <v>1520</v>
      </c>
      <c r="J31" s="7">
        <v>1520</v>
      </c>
      <c r="K31" s="37">
        <f>+D31/6</f>
        <v>132.99833333333333</v>
      </c>
      <c r="M31" s="37">
        <v>68.399999999999991</v>
      </c>
      <c r="N31" s="37">
        <f t="shared" si="1"/>
        <v>201.39833333333331</v>
      </c>
      <c r="O31" s="35">
        <v>1426.14</v>
      </c>
      <c r="P31" s="35">
        <v>297.95</v>
      </c>
      <c r="Q31" s="38">
        <f t="shared" si="2"/>
        <v>1993.8883333333335</v>
      </c>
    </row>
    <row r="32" spans="1:21" x14ac:dyDescent="0.25">
      <c r="A32" s="2" t="s">
        <v>13</v>
      </c>
      <c r="B32" s="9">
        <v>46874</v>
      </c>
      <c r="C32" s="2" t="s">
        <v>11</v>
      </c>
      <c r="D32" s="7">
        <v>797.99</v>
      </c>
      <c r="E32" s="6">
        <v>1</v>
      </c>
      <c r="F32" s="7">
        <v>127.97</v>
      </c>
      <c r="G32" s="7">
        <v>670.01</v>
      </c>
      <c r="H32" s="3">
        <v>26444.82</v>
      </c>
      <c r="I32" s="4">
        <v>1520</v>
      </c>
      <c r="J32" s="7">
        <v>1520</v>
      </c>
      <c r="K32" s="37">
        <f t="shared" ref="K32:K56" si="3">+D32/6</f>
        <v>132.99833333333333</v>
      </c>
      <c r="M32" s="37">
        <v>79.8</v>
      </c>
      <c r="N32" s="37">
        <f t="shared" si="1"/>
        <v>212.79833333333335</v>
      </c>
      <c r="O32" s="35">
        <v>1426.14</v>
      </c>
      <c r="P32" s="35">
        <v>297.95</v>
      </c>
      <c r="Q32" s="38">
        <f t="shared" si="2"/>
        <v>2016.6883333333335</v>
      </c>
    </row>
    <row r="33" spans="1:17" x14ac:dyDescent="0.25">
      <c r="A33" s="2" t="s">
        <v>14</v>
      </c>
      <c r="B33" s="9">
        <v>47058</v>
      </c>
      <c r="C33" s="2" t="s">
        <v>11</v>
      </c>
      <c r="D33" s="7">
        <v>797.99</v>
      </c>
      <c r="E33" s="6">
        <v>1</v>
      </c>
      <c r="F33" s="7">
        <v>132.22</v>
      </c>
      <c r="G33" s="7">
        <v>665.76</v>
      </c>
      <c r="H33" s="3">
        <v>27299.06</v>
      </c>
      <c r="I33" s="4">
        <v>1520</v>
      </c>
      <c r="J33" s="7">
        <v>1520</v>
      </c>
      <c r="K33" s="37">
        <f t="shared" si="3"/>
        <v>132.99833333333333</v>
      </c>
      <c r="M33" s="37">
        <v>79.8</v>
      </c>
      <c r="N33" s="37">
        <f t="shared" si="1"/>
        <v>212.79833333333335</v>
      </c>
      <c r="O33" s="35">
        <v>1426.14</v>
      </c>
      <c r="P33" s="35">
        <v>297.95</v>
      </c>
      <c r="Q33" s="38">
        <f t="shared" si="2"/>
        <v>2016.6883333333335</v>
      </c>
    </row>
    <row r="34" spans="1:17" x14ac:dyDescent="0.25">
      <c r="A34" s="2" t="s">
        <v>10</v>
      </c>
      <c r="B34" s="9">
        <v>47239</v>
      </c>
      <c r="C34" s="2" t="s">
        <v>11</v>
      </c>
      <c r="D34" s="7">
        <v>797.99</v>
      </c>
      <c r="E34" s="6">
        <v>1</v>
      </c>
      <c r="F34" s="7">
        <v>136.5</v>
      </c>
      <c r="G34" s="7">
        <v>661.48</v>
      </c>
      <c r="H34" s="3">
        <v>28157.58</v>
      </c>
      <c r="I34" s="4">
        <v>1520</v>
      </c>
      <c r="J34" s="7">
        <v>1520</v>
      </c>
      <c r="K34" s="37">
        <f t="shared" si="3"/>
        <v>132.99833333333333</v>
      </c>
      <c r="M34" s="37">
        <v>79.8</v>
      </c>
      <c r="N34" s="37">
        <f t="shared" si="1"/>
        <v>212.79833333333335</v>
      </c>
      <c r="O34" s="35">
        <v>1426.14</v>
      </c>
      <c r="P34" s="35">
        <v>297.95</v>
      </c>
      <c r="Q34" s="38">
        <f t="shared" si="2"/>
        <v>2016.6883333333335</v>
      </c>
    </row>
    <row r="35" spans="1:17" x14ac:dyDescent="0.25">
      <c r="A35" s="2" t="s">
        <v>15</v>
      </c>
      <c r="B35" s="9">
        <v>47423</v>
      </c>
      <c r="C35" s="2" t="s">
        <v>11</v>
      </c>
      <c r="D35" s="7">
        <v>797.99</v>
      </c>
      <c r="E35" s="6">
        <v>1</v>
      </c>
      <c r="F35" s="7">
        <v>140.79</v>
      </c>
      <c r="G35" s="7">
        <v>657.21</v>
      </c>
      <c r="H35" s="3">
        <v>29020.37</v>
      </c>
      <c r="I35" s="4">
        <v>1520</v>
      </c>
      <c r="J35" s="7">
        <v>1520</v>
      </c>
      <c r="K35" s="37">
        <f t="shared" si="3"/>
        <v>132.99833333333333</v>
      </c>
      <c r="M35" s="37">
        <v>79.8</v>
      </c>
      <c r="N35" s="37">
        <f t="shared" si="1"/>
        <v>212.79833333333335</v>
      </c>
      <c r="O35" s="35">
        <v>1426.14</v>
      </c>
      <c r="P35" s="35">
        <v>297.95</v>
      </c>
      <c r="Q35" s="38">
        <f t="shared" si="2"/>
        <v>2016.6883333333335</v>
      </c>
    </row>
    <row r="36" spans="1:17" x14ac:dyDescent="0.25">
      <c r="A36" s="2" t="s">
        <v>14</v>
      </c>
      <c r="B36" s="9">
        <v>47604</v>
      </c>
      <c r="C36" s="2" t="s">
        <v>11</v>
      </c>
      <c r="D36" s="7">
        <v>797.99</v>
      </c>
      <c r="E36" s="6">
        <v>1</v>
      </c>
      <c r="F36" s="7">
        <v>145.1</v>
      </c>
      <c r="G36" s="7">
        <v>652.89</v>
      </c>
      <c r="H36" s="3">
        <v>29887.48</v>
      </c>
      <c r="I36" s="4">
        <v>1520</v>
      </c>
      <c r="J36" s="7">
        <v>1520</v>
      </c>
      <c r="K36" s="37">
        <f t="shared" si="3"/>
        <v>132.99833333333333</v>
      </c>
      <c r="M36" s="37">
        <v>79.8</v>
      </c>
      <c r="N36" s="37">
        <f t="shared" si="1"/>
        <v>212.79833333333335</v>
      </c>
      <c r="O36" s="35">
        <v>1426.14</v>
      </c>
      <c r="P36" s="35">
        <v>297.95</v>
      </c>
      <c r="Q36" s="38">
        <f t="shared" si="2"/>
        <v>2016.6883333333335</v>
      </c>
    </row>
    <row r="37" spans="1:17" x14ac:dyDescent="0.25">
      <c r="A37" s="2" t="s">
        <v>16</v>
      </c>
      <c r="B37" s="9">
        <v>47788</v>
      </c>
      <c r="C37" s="2" t="s">
        <v>11</v>
      </c>
      <c r="D37" s="7">
        <v>797.99</v>
      </c>
      <c r="E37" s="6">
        <v>1</v>
      </c>
      <c r="F37" s="7">
        <v>149.44</v>
      </c>
      <c r="G37" s="7">
        <v>648.55999999999995</v>
      </c>
      <c r="H37" s="3">
        <v>30758.92</v>
      </c>
      <c r="I37" s="4">
        <v>1520</v>
      </c>
      <c r="J37" s="7">
        <v>1520</v>
      </c>
      <c r="K37" s="37">
        <f t="shared" si="3"/>
        <v>132.99833333333333</v>
      </c>
      <c r="M37" s="37">
        <v>79.8</v>
      </c>
      <c r="N37" s="37">
        <f t="shared" si="1"/>
        <v>212.79833333333335</v>
      </c>
      <c r="O37" s="35">
        <v>1426.14</v>
      </c>
      <c r="P37" s="35">
        <v>297.95</v>
      </c>
      <c r="Q37" s="38">
        <f t="shared" si="2"/>
        <v>2016.6883333333335</v>
      </c>
    </row>
    <row r="38" spans="1:17" x14ac:dyDescent="0.25">
      <c r="A38" s="2" t="s">
        <v>15</v>
      </c>
      <c r="B38" s="9">
        <v>47969</v>
      </c>
      <c r="C38" s="2" t="s">
        <v>11</v>
      </c>
      <c r="D38" s="7">
        <v>797.99</v>
      </c>
      <c r="E38" s="6">
        <v>1</v>
      </c>
      <c r="F38" s="7">
        <v>153.79</v>
      </c>
      <c r="G38" s="7">
        <v>644.19000000000005</v>
      </c>
      <c r="H38" s="3">
        <v>31634.73</v>
      </c>
      <c r="I38" s="4">
        <v>1520</v>
      </c>
      <c r="J38" s="7">
        <v>1520</v>
      </c>
      <c r="K38" s="37">
        <f t="shared" si="3"/>
        <v>132.99833333333333</v>
      </c>
      <c r="M38" s="37">
        <v>79.8</v>
      </c>
      <c r="N38" s="37">
        <f t="shared" si="1"/>
        <v>212.79833333333335</v>
      </c>
      <c r="O38" s="35">
        <v>1426.14</v>
      </c>
      <c r="P38" s="35">
        <v>297.95</v>
      </c>
      <c r="Q38" s="38">
        <f t="shared" si="2"/>
        <v>2016.6883333333335</v>
      </c>
    </row>
    <row r="39" spans="1:17" x14ac:dyDescent="0.25">
      <c r="A39" s="2" t="s">
        <v>17</v>
      </c>
      <c r="B39" s="9">
        <v>48153</v>
      </c>
      <c r="C39" s="2" t="s">
        <v>11</v>
      </c>
      <c r="D39" s="5">
        <v>911.99</v>
      </c>
      <c r="E39" s="6">
        <v>1</v>
      </c>
      <c r="F39" s="7">
        <v>158.16999999999999</v>
      </c>
      <c r="G39" s="7">
        <v>753.81</v>
      </c>
      <c r="H39" s="3">
        <v>32400.92</v>
      </c>
      <c r="I39" s="4">
        <v>1520</v>
      </c>
      <c r="J39" s="7">
        <v>1520</v>
      </c>
      <c r="K39" s="37">
        <f t="shared" si="3"/>
        <v>151.99833333333333</v>
      </c>
      <c r="M39" s="37">
        <v>79.8</v>
      </c>
      <c r="N39" s="37">
        <f t="shared" si="1"/>
        <v>231.79833333333335</v>
      </c>
      <c r="O39" s="35">
        <v>1426.14</v>
      </c>
      <c r="P39" s="35">
        <v>297.95</v>
      </c>
      <c r="Q39" s="38">
        <f t="shared" si="2"/>
        <v>2035.6883333333335</v>
      </c>
    </row>
    <row r="40" spans="1:17" x14ac:dyDescent="0.25">
      <c r="A40" s="2" t="s">
        <v>17</v>
      </c>
      <c r="B40" s="9">
        <v>48335</v>
      </c>
      <c r="C40" s="2" t="s">
        <v>11</v>
      </c>
      <c r="D40" s="7">
        <v>911.99</v>
      </c>
      <c r="E40" s="6">
        <v>1</v>
      </c>
      <c r="F40" s="7">
        <v>162</v>
      </c>
      <c r="G40" s="7">
        <v>749.98</v>
      </c>
      <c r="H40" s="3">
        <v>33170.94</v>
      </c>
      <c r="I40" s="4">
        <v>1520</v>
      </c>
      <c r="J40" s="7">
        <v>1520</v>
      </c>
      <c r="K40" s="37">
        <f t="shared" si="3"/>
        <v>151.99833333333333</v>
      </c>
      <c r="M40" s="37">
        <v>91.2</v>
      </c>
      <c r="N40" s="37">
        <f t="shared" si="1"/>
        <v>243.19833333333332</v>
      </c>
      <c r="O40" s="35">
        <v>1426.14</v>
      </c>
      <c r="P40" s="35">
        <v>297.95</v>
      </c>
      <c r="Q40" s="38">
        <f t="shared" si="2"/>
        <v>2058.4883333333332</v>
      </c>
    </row>
    <row r="41" spans="1:17" x14ac:dyDescent="0.25">
      <c r="A41" s="2" t="s">
        <v>13</v>
      </c>
      <c r="B41" s="9">
        <v>48519</v>
      </c>
      <c r="C41" s="2" t="s">
        <v>11</v>
      </c>
      <c r="D41" s="7">
        <v>911.99</v>
      </c>
      <c r="E41" s="6">
        <v>1</v>
      </c>
      <c r="F41" s="7">
        <v>165.85</v>
      </c>
      <c r="G41" s="7">
        <v>746.13</v>
      </c>
      <c r="H41" s="3">
        <v>33944.81</v>
      </c>
      <c r="I41" s="4">
        <v>1520</v>
      </c>
      <c r="J41" s="7">
        <v>1520</v>
      </c>
      <c r="K41" s="37">
        <f t="shared" si="3"/>
        <v>151.99833333333333</v>
      </c>
      <c r="M41" s="37">
        <v>91.2</v>
      </c>
      <c r="N41" s="37">
        <f t="shared" si="1"/>
        <v>243.19833333333332</v>
      </c>
      <c r="O41" s="35">
        <v>1426.14</v>
      </c>
      <c r="P41" s="35">
        <v>297.95</v>
      </c>
      <c r="Q41" s="38">
        <f t="shared" si="2"/>
        <v>2058.4883333333332</v>
      </c>
    </row>
    <row r="42" spans="1:17" x14ac:dyDescent="0.25">
      <c r="A42" s="2" t="s">
        <v>12</v>
      </c>
      <c r="B42" s="9">
        <v>48700</v>
      </c>
      <c r="C42" s="2" t="s">
        <v>11</v>
      </c>
      <c r="D42" s="7">
        <v>911.99</v>
      </c>
      <c r="E42" s="6">
        <v>1</v>
      </c>
      <c r="F42" s="7">
        <v>169.72</v>
      </c>
      <c r="G42" s="7">
        <v>742.26</v>
      </c>
      <c r="H42" s="3">
        <v>34722.550000000003</v>
      </c>
      <c r="I42" s="4">
        <v>1520</v>
      </c>
      <c r="J42" s="7">
        <v>1520</v>
      </c>
      <c r="K42" s="37">
        <f t="shared" si="3"/>
        <v>151.99833333333333</v>
      </c>
      <c r="M42" s="37">
        <v>91.2</v>
      </c>
      <c r="N42" s="37">
        <f t="shared" si="1"/>
        <v>243.19833333333332</v>
      </c>
      <c r="O42" s="35">
        <v>1426.14</v>
      </c>
      <c r="P42" s="35">
        <v>297.95</v>
      </c>
      <c r="Q42" s="38">
        <f t="shared" si="2"/>
        <v>2058.4883333333332</v>
      </c>
    </row>
    <row r="43" spans="1:17" x14ac:dyDescent="0.25">
      <c r="A43" s="2" t="s">
        <v>10</v>
      </c>
      <c r="B43" s="9">
        <v>48884</v>
      </c>
      <c r="C43" s="2" t="s">
        <v>11</v>
      </c>
      <c r="D43" s="7">
        <v>911.99</v>
      </c>
      <c r="E43" s="6">
        <v>1</v>
      </c>
      <c r="F43" s="7">
        <v>173.61</v>
      </c>
      <c r="G43" s="7">
        <v>738.37</v>
      </c>
      <c r="H43" s="3">
        <v>35504.18</v>
      </c>
      <c r="I43" s="4">
        <v>1520</v>
      </c>
      <c r="J43" s="7">
        <v>1520</v>
      </c>
      <c r="K43" s="37">
        <f t="shared" si="3"/>
        <v>151.99833333333333</v>
      </c>
      <c r="M43" s="37">
        <v>91.2</v>
      </c>
      <c r="N43" s="37">
        <f t="shared" si="1"/>
        <v>243.19833333333332</v>
      </c>
      <c r="O43" s="35">
        <v>1426.14</v>
      </c>
      <c r="P43" s="35">
        <v>297.95</v>
      </c>
      <c r="Q43" s="38">
        <f t="shared" si="2"/>
        <v>2058.4883333333332</v>
      </c>
    </row>
    <row r="44" spans="1:17" x14ac:dyDescent="0.25">
      <c r="A44" s="2" t="s">
        <v>13</v>
      </c>
      <c r="B44" s="9">
        <v>49065</v>
      </c>
      <c r="C44" s="2" t="s">
        <v>11</v>
      </c>
      <c r="D44" s="7">
        <v>911.99</v>
      </c>
      <c r="E44" s="6">
        <v>1</v>
      </c>
      <c r="F44" s="7">
        <v>177.52</v>
      </c>
      <c r="G44" s="7">
        <v>734.48</v>
      </c>
      <c r="H44" s="3">
        <v>36289.699999999997</v>
      </c>
      <c r="I44" s="4">
        <v>1520</v>
      </c>
      <c r="J44" s="7">
        <v>1520</v>
      </c>
      <c r="K44" s="37">
        <f t="shared" si="3"/>
        <v>151.99833333333333</v>
      </c>
      <c r="M44" s="37">
        <v>91.2</v>
      </c>
      <c r="N44" s="37">
        <f t="shared" si="1"/>
        <v>243.19833333333332</v>
      </c>
      <c r="O44" s="35">
        <v>1426.14</v>
      </c>
      <c r="P44" s="35">
        <v>297.95</v>
      </c>
      <c r="Q44" s="38">
        <f t="shared" si="2"/>
        <v>2058.4883333333332</v>
      </c>
    </row>
    <row r="45" spans="1:17" x14ac:dyDescent="0.25">
      <c r="A45" s="2" t="s">
        <v>14</v>
      </c>
      <c r="B45" s="9">
        <v>49249</v>
      </c>
      <c r="C45" s="2" t="s">
        <v>11</v>
      </c>
      <c r="D45" s="7">
        <v>911.99</v>
      </c>
      <c r="E45" s="6">
        <v>1</v>
      </c>
      <c r="F45" s="7">
        <v>181.45</v>
      </c>
      <c r="G45" s="7">
        <v>730.55</v>
      </c>
      <c r="H45" s="3">
        <v>37079.15</v>
      </c>
      <c r="I45" s="4">
        <v>1520</v>
      </c>
      <c r="J45" s="7">
        <v>1520</v>
      </c>
      <c r="K45" s="37">
        <f t="shared" si="3"/>
        <v>151.99833333333333</v>
      </c>
      <c r="M45" s="37">
        <v>91.2</v>
      </c>
      <c r="N45" s="37">
        <f t="shared" si="1"/>
        <v>243.19833333333332</v>
      </c>
      <c r="O45" s="35">
        <v>1426.14</v>
      </c>
      <c r="P45" s="35">
        <v>297.95</v>
      </c>
      <c r="Q45" s="38">
        <f t="shared" si="2"/>
        <v>2058.4883333333332</v>
      </c>
    </row>
    <row r="46" spans="1:17" x14ac:dyDescent="0.25">
      <c r="A46" s="2" t="s">
        <v>10</v>
      </c>
      <c r="B46" s="9">
        <v>49430</v>
      </c>
      <c r="C46" s="2" t="s">
        <v>11</v>
      </c>
      <c r="D46" s="7">
        <v>911.99</v>
      </c>
      <c r="E46" s="6">
        <v>1</v>
      </c>
      <c r="F46" s="7">
        <v>185.4</v>
      </c>
      <c r="G46" s="7">
        <v>726.58</v>
      </c>
      <c r="H46" s="3">
        <v>37872.57</v>
      </c>
      <c r="I46" s="4">
        <v>1520</v>
      </c>
      <c r="J46" s="7">
        <v>1520</v>
      </c>
      <c r="K46" s="37">
        <f t="shared" si="3"/>
        <v>151.99833333333333</v>
      </c>
      <c r="M46" s="37">
        <v>91.2</v>
      </c>
      <c r="N46" s="37">
        <f t="shared" si="1"/>
        <v>243.19833333333332</v>
      </c>
      <c r="O46" s="35">
        <v>1426.14</v>
      </c>
      <c r="P46" s="35">
        <v>297.95</v>
      </c>
      <c r="Q46" s="38">
        <f t="shared" si="2"/>
        <v>2058.4883333333332</v>
      </c>
    </row>
    <row r="47" spans="1:17" x14ac:dyDescent="0.25">
      <c r="A47" s="2" t="s">
        <v>15</v>
      </c>
      <c r="B47" s="9">
        <v>49614</v>
      </c>
      <c r="C47" s="2" t="s">
        <v>11</v>
      </c>
      <c r="D47" s="5">
        <v>1082.99</v>
      </c>
      <c r="E47" s="6">
        <v>1</v>
      </c>
      <c r="F47" s="7">
        <v>189.36</v>
      </c>
      <c r="G47" s="7">
        <v>893.63</v>
      </c>
      <c r="H47" s="3">
        <v>38498.94</v>
      </c>
      <c r="I47" s="4">
        <v>1520</v>
      </c>
      <c r="J47" s="7">
        <v>1520</v>
      </c>
      <c r="K47" s="37">
        <f t="shared" si="3"/>
        <v>180.49833333333333</v>
      </c>
      <c r="M47" s="37">
        <v>91.2</v>
      </c>
      <c r="N47" s="37">
        <f t="shared" si="1"/>
        <v>271.69833333333332</v>
      </c>
      <c r="O47" s="35">
        <v>1426.14</v>
      </c>
      <c r="P47" s="35">
        <v>297.95</v>
      </c>
      <c r="Q47" s="38">
        <f t="shared" si="2"/>
        <v>2086.9883333333332</v>
      </c>
    </row>
    <row r="48" spans="1:17" x14ac:dyDescent="0.25">
      <c r="A48" s="2" t="s">
        <v>15</v>
      </c>
      <c r="B48" s="9">
        <v>49796</v>
      </c>
      <c r="C48" s="2" t="s">
        <v>11</v>
      </c>
      <c r="D48" s="7">
        <v>1082.99</v>
      </c>
      <c r="E48" s="6">
        <v>1</v>
      </c>
      <c r="F48" s="7">
        <v>192.49</v>
      </c>
      <c r="G48" s="7">
        <v>890.49</v>
      </c>
      <c r="H48" s="3">
        <v>39128.449999999997</v>
      </c>
      <c r="I48" s="4">
        <v>1520</v>
      </c>
      <c r="J48" s="7">
        <v>1520</v>
      </c>
      <c r="K48" s="37">
        <f t="shared" si="3"/>
        <v>180.49833333333333</v>
      </c>
      <c r="M48" s="37">
        <v>108.3</v>
      </c>
      <c r="N48" s="37">
        <f t="shared" si="1"/>
        <v>288.79833333333335</v>
      </c>
      <c r="O48" s="35">
        <v>1426.14</v>
      </c>
      <c r="P48" s="35">
        <v>297.95</v>
      </c>
      <c r="Q48" s="38">
        <f t="shared" si="2"/>
        <v>2121.1883333333335</v>
      </c>
    </row>
    <row r="49" spans="1:17" x14ac:dyDescent="0.25">
      <c r="A49" s="2" t="s">
        <v>17</v>
      </c>
      <c r="B49" s="9">
        <v>49980</v>
      </c>
      <c r="C49" s="2" t="s">
        <v>11</v>
      </c>
      <c r="D49" s="7">
        <v>1082.99</v>
      </c>
      <c r="E49" s="6">
        <v>1</v>
      </c>
      <c r="F49" s="7">
        <v>195.64</v>
      </c>
      <c r="G49" s="7">
        <v>887.35</v>
      </c>
      <c r="H49" s="3">
        <v>39761.1</v>
      </c>
      <c r="I49" s="4">
        <v>1520</v>
      </c>
      <c r="J49" s="7">
        <v>1520</v>
      </c>
      <c r="K49" s="37">
        <f t="shared" si="3"/>
        <v>180.49833333333333</v>
      </c>
      <c r="M49" s="37">
        <v>108.3</v>
      </c>
      <c r="N49" s="37">
        <f t="shared" si="1"/>
        <v>288.79833333333335</v>
      </c>
      <c r="O49" s="35">
        <v>1426.14</v>
      </c>
      <c r="P49" s="35">
        <v>297.95</v>
      </c>
      <c r="Q49" s="38">
        <f t="shared" si="2"/>
        <v>2121.1883333333335</v>
      </c>
    </row>
    <row r="50" spans="1:17" x14ac:dyDescent="0.25">
      <c r="A50" s="2" t="s">
        <v>16</v>
      </c>
      <c r="B50" s="9">
        <v>50161</v>
      </c>
      <c r="C50" s="2" t="s">
        <v>11</v>
      </c>
      <c r="D50" s="7">
        <v>1082.99</v>
      </c>
      <c r="E50" s="6">
        <v>1</v>
      </c>
      <c r="F50" s="7">
        <v>198.81</v>
      </c>
      <c r="G50" s="7">
        <v>884.17</v>
      </c>
      <c r="H50" s="3">
        <v>40396.93</v>
      </c>
      <c r="I50" s="4">
        <v>1520</v>
      </c>
      <c r="J50" s="7">
        <v>1520</v>
      </c>
      <c r="K50" s="37">
        <f t="shared" si="3"/>
        <v>180.49833333333333</v>
      </c>
      <c r="M50" s="37">
        <v>108.3</v>
      </c>
      <c r="N50" s="37">
        <f t="shared" si="1"/>
        <v>288.79833333333335</v>
      </c>
      <c r="O50" s="35">
        <v>1426.14</v>
      </c>
      <c r="P50" s="35">
        <v>297.95</v>
      </c>
      <c r="Q50" s="38">
        <f t="shared" si="2"/>
        <v>2121.1883333333335</v>
      </c>
    </row>
    <row r="51" spans="1:17" x14ac:dyDescent="0.25">
      <c r="A51" s="2" t="s">
        <v>12</v>
      </c>
      <c r="B51" s="9">
        <v>50345</v>
      </c>
      <c r="C51" s="2" t="s">
        <v>11</v>
      </c>
      <c r="D51" s="7">
        <v>1082.99</v>
      </c>
      <c r="E51" s="6">
        <v>1</v>
      </c>
      <c r="F51" s="7">
        <v>201.98</v>
      </c>
      <c r="G51" s="7">
        <v>881</v>
      </c>
      <c r="H51" s="3">
        <v>41035.93</v>
      </c>
      <c r="I51" s="4">
        <v>1520</v>
      </c>
      <c r="J51" s="7">
        <v>1520</v>
      </c>
      <c r="K51" s="37">
        <f t="shared" si="3"/>
        <v>180.49833333333333</v>
      </c>
      <c r="M51" s="37">
        <v>108.3</v>
      </c>
      <c r="N51" s="37">
        <f t="shared" si="1"/>
        <v>288.79833333333335</v>
      </c>
      <c r="O51" s="35">
        <v>1426.14</v>
      </c>
      <c r="P51" s="35">
        <v>297.95</v>
      </c>
      <c r="Q51" s="38">
        <f t="shared" si="2"/>
        <v>2121.1883333333335</v>
      </c>
    </row>
    <row r="52" spans="1:17" x14ac:dyDescent="0.25">
      <c r="A52" s="2" t="s">
        <v>17</v>
      </c>
      <c r="B52" s="9">
        <v>50526</v>
      </c>
      <c r="C52" s="2" t="s">
        <v>11</v>
      </c>
      <c r="D52" s="7">
        <v>1082.99</v>
      </c>
      <c r="E52" s="6">
        <v>1</v>
      </c>
      <c r="F52" s="7">
        <v>205.18</v>
      </c>
      <c r="G52" s="7">
        <v>877.82</v>
      </c>
      <c r="H52" s="3">
        <v>41678.11</v>
      </c>
      <c r="I52" s="4">
        <v>1520</v>
      </c>
      <c r="J52" s="7">
        <v>1520</v>
      </c>
      <c r="K52" s="37">
        <f t="shared" si="3"/>
        <v>180.49833333333333</v>
      </c>
      <c r="M52" s="37">
        <v>108.3</v>
      </c>
      <c r="N52" s="37">
        <f t="shared" si="1"/>
        <v>288.79833333333335</v>
      </c>
      <c r="O52" s="35">
        <v>1426.14</v>
      </c>
      <c r="P52" s="35">
        <v>297.95</v>
      </c>
      <c r="Q52" s="38">
        <f t="shared" si="2"/>
        <v>2121.1883333333335</v>
      </c>
    </row>
    <row r="53" spans="1:17" x14ac:dyDescent="0.25">
      <c r="A53" s="2" t="s">
        <v>13</v>
      </c>
      <c r="B53" s="9">
        <v>50710</v>
      </c>
      <c r="C53" s="2" t="s">
        <v>11</v>
      </c>
      <c r="D53" s="7">
        <v>1082.99</v>
      </c>
      <c r="E53" s="6">
        <v>1</v>
      </c>
      <c r="F53" s="7">
        <v>208.39</v>
      </c>
      <c r="G53" s="7">
        <v>874.61</v>
      </c>
      <c r="H53" s="3">
        <v>42323.5</v>
      </c>
      <c r="I53" s="4">
        <v>1520</v>
      </c>
      <c r="J53" s="7">
        <v>1520</v>
      </c>
      <c r="K53" s="37">
        <f t="shared" si="3"/>
        <v>180.49833333333333</v>
      </c>
      <c r="M53" s="37">
        <v>108.3</v>
      </c>
      <c r="N53" s="37">
        <f t="shared" si="1"/>
        <v>288.79833333333335</v>
      </c>
      <c r="O53" s="35">
        <v>1426.14</v>
      </c>
      <c r="P53" s="35">
        <v>297.95</v>
      </c>
      <c r="Q53" s="38">
        <f t="shared" si="2"/>
        <v>2121.1883333333335</v>
      </c>
    </row>
    <row r="54" spans="1:17" x14ac:dyDescent="0.25">
      <c r="A54" s="2" t="s">
        <v>12</v>
      </c>
      <c r="B54" s="9">
        <v>50891</v>
      </c>
      <c r="C54" s="2" t="s">
        <v>11</v>
      </c>
      <c r="D54" s="7">
        <v>1082.99</v>
      </c>
      <c r="E54" s="6">
        <v>1</v>
      </c>
      <c r="F54" s="7">
        <v>211.62</v>
      </c>
      <c r="G54" s="7">
        <v>871.36</v>
      </c>
      <c r="H54" s="3">
        <v>42972.14</v>
      </c>
      <c r="I54" s="4">
        <v>1520</v>
      </c>
      <c r="J54" s="7">
        <v>1520</v>
      </c>
      <c r="K54" s="37">
        <f t="shared" si="3"/>
        <v>180.49833333333333</v>
      </c>
      <c r="M54" s="37">
        <v>108.3</v>
      </c>
      <c r="N54" s="37">
        <f t="shared" si="1"/>
        <v>288.79833333333335</v>
      </c>
      <c r="O54" s="35">
        <v>1426.14</v>
      </c>
      <c r="P54" s="35">
        <v>297.95</v>
      </c>
      <c r="Q54" s="38">
        <f t="shared" si="2"/>
        <v>2121.1883333333335</v>
      </c>
    </row>
    <row r="55" spans="1:17" ht="15.75" thickBot="1" x14ac:dyDescent="0.3">
      <c r="A55" s="2" t="s">
        <v>10</v>
      </c>
      <c r="B55" s="9">
        <v>51075</v>
      </c>
      <c r="C55" s="2" t="s">
        <v>11</v>
      </c>
      <c r="D55" s="5">
        <v>1253.99</v>
      </c>
      <c r="E55" s="6">
        <v>1</v>
      </c>
      <c r="F55" s="7">
        <v>214.86</v>
      </c>
      <c r="G55" s="7">
        <v>1039.1400000000001</v>
      </c>
      <c r="H55" s="3">
        <v>43453</v>
      </c>
      <c r="I55" s="4">
        <v>1520</v>
      </c>
      <c r="J55" s="7">
        <v>1520</v>
      </c>
      <c r="K55" s="37">
        <f t="shared" si="3"/>
        <v>208.99833333333333</v>
      </c>
      <c r="M55" s="37">
        <v>108.3</v>
      </c>
      <c r="N55" s="37">
        <f t="shared" si="1"/>
        <v>317.29833333333335</v>
      </c>
      <c r="O55" s="35">
        <v>1426.14</v>
      </c>
      <c r="P55" s="35">
        <v>297.95</v>
      </c>
      <c r="Q55" s="38">
        <f t="shared" si="2"/>
        <v>2149.6883333333335</v>
      </c>
    </row>
    <row r="56" spans="1:17" ht="15.75" thickBot="1" x14ac:dyDescent="0.3">
      <c r="A56" s="2" t="s">
        <v>10</v>
      </c>
      <c r="B56" s="13">
        <v>51257</v>
      </c>
      <c r="C56" s="14" t="s">
        <v>11</v>
      </c>
      <c r="D56" s="15">
        <v>1253.99</v>
      </c>
      <c r="E56" s="16">
        <v>1</v>
      </c>
      <c r="F56" s="15">
        <v>217.27</v>
      </c>
      <c r="G56" s="15">
        <v>1036.72</v>
      </c>
      <c r="H56" s="17">
        <v>43936.28</v>
      </c>
      <c r="I56" s="18">
        <v>1520</v>
      </c>
      <c r="J56" s="19">
        <v>1520</v>
      </c>
      <c r="K56" s="37">
        <f t="shared" si="3"/>
        <v>208.99833333333333</v>
      </c>
      <c r="L56" s="26">
        <f>SUM(I24:I56)</f>
        <v>50160</v>
      </c>
      <c r="M56" s="37">
        <v>125.39999999999999</v>
      </c>
      <c r="N56" s="37">
        <f t="shared" si="1"/>
        <v>334.39833333333331</v>
      </c>
      <c r="O56" s="35">
        <v>1426.14</v>
      </c>
      <c r="P56" s="35">
        <v>297.95</v>
      </c>
      <c r="Q56" s="38">
        <f t="shared" si="2"/>
        <v>2183.8883333333333</v>
      </c>
    </row>
    <row r="57" spans="1:17" x14ac:dyDescent="0.25">
      <c r="A57" s="2" t="s">
        <v>15</v>
      </c>
      <c r="B57" s="9">
        <v>51441</v>
      </c>
      <c r="C57" s="2" t="s">
        <v>11</v>
      </c>
      <c r="D57" s="5" t="s">
        <v>25</v>
      </c>
      <c r="E57" s="6">
        <v>1</v>
      </c>
      <c r="F57" s="7">
        <v>219.68</v>
      </c>
      <c r="G57" s="12">
        <v>2060.34</v>
      </c>
      <c r="H57" s="3">
        <v>41875.94</v>
      </c>
      <c r="M57" s="37">
        <v>125.39999999999999</v>
      </c>
      <c r="N57" s="37">
        <f t="shared" si="1"/>
        <v>125.39999999999999</v>
      </c>
      <c r="O57" s="35">
        <v>1426.14</v>
      </c>
      <c r="P57" s="35">
        <v>297.95</v>
      </c>
    </row>
    <row r="58" spans="1:17" x14ac:dyDescent="0.25">
      <c r="A58" s="2" t="s">
        <v>14</v>
      </c>
      <c r="B58" s="9">
        <v>51622</v>
      </c>
      <c r="C58" s="2" t="s">
        <v>11</v>
      </c>
      <c r="D58" s="7">
        <v>2280.0100000000002</v>
      </c>
      <c r="E58" s="6">
        <v>1</v>
      </c>
      <c r="F58" s="7">
        <v>209.38</v>
      </c>
      <c r="G58" s="12">
        <v>2070.64</v>
      </c>
      <c r="H58" s="3">
        <v>39805.300000000003</v>
      </c>
      <c r="J58" s="7"/>
      <c r="M58" s="37">
        <v>228</v>
      </c>
      <c r="N58" s="37">
        <f t="shared" si="1"/>
        <v>228</v>
      </c>
      <c r="O58" s="35">
        <v>1426.14</v>
      </c>
      <c r="P58" s="35">
        <v>297.95</v>
      </c>
    </row>
    <row r="59" spans="1:17" x14ac:dyDescent="0.25">
      <c r="A59" s="2" t="s">
        <v>16</v>
      </c>
      <c r="B59" s="9">
        <v>51806</v>
      </c>
      <c r="C59" s="2" t="s">
        <v>11</v>
      </c>
      <c r="D59" s="7">
        <v>2314.21</v>
      </c>
      <c r="E59" s="6">
        <v>1</v>
      </c>
      <c r="F59" s="7">
        <v>199.03</v>
      </c>
      <c r="G59" s="12">
        <v>2115.17</v>
      </c>
      <c r="H59" s="3">
        <v>37690.129999999997</v>
      </c>
      <c r="N59">
        <f t="shared" si="1"/>
        <v>0</v>
      </c>
      <c r="O59" s="35">
        <v>1426.14</v>
      </c>
      <c r="P59" s="35">
        <v>297.95</v>
      </c>
    </row>
    <row r="60" spans="1:17" x14ac:dyDescent="0.25">
      <c r="A60" s="2" t="s">
        <v>15</v>
      </c>
      <c r="B60" s="9">
        <v>51987</v>
      </c>
      <c r="C60" s="2" t="s">
        <v>11</v>
      </c>
      <c r="D60" s="7">
        <v>2314.21</v>
      </c>
      <c r="E60" s="6">
        <v>1</v>
      </c>
      <c r="F60" s="7">
        <v>188.45</v>
      </c>
      <c r="G60" s="12">
        <v>2125.77</v>
      </c>
      <c r="H60" s="3">
        <v>35564.36</v>
      </c>
      <c r="N60">
        <f t="shared" si="1"/>
        <v>0</v>
      </c>
      <c r="O60" s="35">
        <v>1426.14</v>
      </c>
      <c r="P60" s="35">
        <v>297.95</v>
      </c>
    </row>
    <row r="61" spans="1:17" x14ac:dyDescent="0.25">
      <c r="A61" s="2" t="s">
        <v>17</v>
      </c>
      <c r="B61" s="9">
        <v>52171</v>
      </c>
      <c r="C61" s="2" t="s">
        <v>11</v>
      </c>
      <c r="D61" s="5">
        <v>2348.9299999999998</v>
      </c>
      <c r="E61" s="6">
        <v>1</v>
      </c>
      <c r="F61" s="7">
        <v>177.82</v>
      </c>
      <c r="G61" s="12">
        <v>2171.11</v>
      </c>
      <c r="H61" s="3">
        <v>33393.25</v>
      </c>
      <c r="N61">
        <f t="shared" si="1"/>
        <v>0</v>
      </c>
      <c r="O61" s="35">
        <v>1426.14</v>
      </c>
      <c r="P61" s="35">
        <v>297.95</v>
      </c>
    </row>
    <row r="62" spans="1:17" x14ac:dyDescent="0.25">
      <c r="A62" s="2" t="s">
        <v>16</v>
      </c>
      <c r="B62" s="9">
        <v>52352</v>
      </c>
      <c r="C62" s="2" t="s">
        <v>11</v>
      </c>
      <c r="D62" s="7">
        <v>2348.9299999999998</v>
      </c>
      <c r="E62" s="6">
        <v>1</v>
      </c>
      <c r="F62" s="7">
        <v>166.97</v>
      </c>
      <c r="G62" s="12">
        <v>2181.9499999999998</v>
      </c>
      <c r="H62" s="3">
        <v>31211.3</v>
      </c>
      <c r="N62">
        <f t="shared" si="1"/>
        <v>0</v>
      </c>
      <c r="O62" s="35">
        <v>1426.14</v>
      </c>
      <c r="P62" s="35">
        <v>297.95</v>
      </c>
    </row>
    <row r="63" spans="1:17" x14ac:dyDescent="0.25">
      <c r="A63" s="2" t="s">
        <v>12</v>
      </c>
      <c r="B63" s="9">
        <v>52536</v>
      </c>
      <c r="C63" s="2" t="s">
        <v>11</v>
      </c>
      <c r="D63" s="5">
        <v>2384.17</v>
      </c>
      <c r="E63" s="6">
        <v>1</v>
      </c>
      <c r="F63" s="7">
        <v>156.06</v>
      </c>
      <c r="G63" s="12">
        <v>2228.1</v>
      </c>
      <c r="H63" s="3">
        <v>28983.200000000001</v>
      </c>
      <c r="N63">
        <f t="shared" si="1"/>
        <v>0</v>
      </c>
      <c r="O63" s="35">
        <v>1426.14</v>
      </c>
      <c r="P63" s="35">
        <v>297.95</v>
      </c>
    </row>
    <row r="64" spans="1:17" x14ac:dyDescent="0.25">
      <c r="A64" s="2" t="s">
        <v>12</v>
      </c>
      <c r="B64" s="9">
        <v>52718</v>
      </c>
      <c r="C64" s="2" t="s">
        <v>11</v>
      </c>
      <c r="D64" s="7">
        <v>2384.17</v>
      </c>
      <c r="E64" s="6">
        <v>1</v>
      </c>
      <c r="F64" s="7">
        <v>144.91999999999999</v>
      </c>
      <c r="G64" s="12">
        <v>2239.2399999999998</v>
      </c>
      <c r="H64" s="3">
        <v>26743.96</v>
      </c>
      <c r="N64">
        <f t="shared" si="1"/>
        <v>0</v>
      </c>
      <c r="O64" s="35">
        <v>1426.14</v>
      </c>
      <c r="P64" s="35">
        <v>297.95</v>
      </c>
    </row>
    <row r="65" spans="1:16" x14ac:dyDescent="0.25">
      <c r="A65" s="2" t="s">
        <v>10</v>
      </c>
      <c r="B65" s="9">
        <v>52902</v>
      </c>
      <c r="C65" s="2" t="s">
        <v>11</v>
      </c>
      <c r="D65" s="5">
        <v>2419.94</v>
      </c>
      <c r="E65" s="6">
        <v>1</v>
      </c>
      <c r="F65" s="7">
        <v>133.72</v>
      </c>
      <c r="G65" s="12">
        <v>2286.23</v>
      </c>
      <c r="H65" s="3">
        <v>24457.73</v>
      </c>
      <c r="N65">
        <f t="shared" si="1"/>
        <v>0</v>
      </c>
      <c r="O65" s="35">
        <v>1426.14</v>
      </c>
      <c r="P65" s="35">
        <v>297.95</v>
      </c>
    </row>
    <row r="66" spans="1:16" x14ac:dyDescent="0.25">
      <c r="A66" s="2" t="s">
        <v>13</v>
      </c>
      <c r="B66" s="9">
        <v>53083</v>
      </c>
      <c r="C66" s="2" t="s">
        <v>11</v>
      </c>
      <c r="D66" s="7">
        <v>2419.94</v>
      </c>
      <c r="E66" s="6">
        <v>1</v>
      </c>
      <c r="F66" s="7">
        <v>122.29</v>
      </c>
      <c r="G66" s="12">
        <v>2297.66</v>
      </c>
      <c r="H66" s="3">
        <v>22160.07</v>
      </c>
      <c r="N66">
        <f t="shared" si="1"/>
        <v>0</v>
      </c>
      <c r="O66" s="35">
        <v>1426.14</v>
      </c>
      <c r="P66" s="35">
        <v>297.95</v>
      </c>
    </row>
    <row r="67" spans="1:16" x14ac:dyDescent="0.25">
      <c r="A67" s="2" t="s">
        <v>14</v>
      </c>
      <c r="B67" s="9">
        <v>53267</v>
      </c>
      <c r="C67" s="2" t="s">
        <v>11</v>
      </c>
      <c r="D67" s="5">
        <v>2456.23</v>
      </c>
      <c r="E67" s="6">
        <v>1</v>
      </c>
      <c r="F67" s="7">
        <v>110.8</v>
      </c>
      <c r="G67" s="12">
        <v>2345.44</v>
      </c>
      <c r="H67" s="3">
        <v>19814.63</v>
      </c>
      <c r="N67">
        <f t="shared" si="1"/>
        <v>0</v>
      </c>
      <c r="O67" s="35">
        <v>1426.14</v>
      </c>
      <c r="P67" s="35">
        <v>297.95</v>
      </c>
    </row>
    <row r="68" spans="1:16" x14ac:dyDescent="0.25">
      <c r="A68" s="2" t="s">
        <v>10</v>
      </c>
      <c r="B68" s="9">
        <v>53448</v>
      </c>
      <c r="C68" s="2" t="s">
        <v>11</v>
      </c>
      <c r="D68" s="7">
        <v>2456.23</v>
      </c>
      <c r="E68" s="6">
        <v>1</v>
      </c>
      <c r="F68" s="7">
        <v>99.07</v>
      </c>
      <c r="G68" s="12">
        <v>2357.15</v>
      </c>
      <c r="H68" s="3">
        <v>17457.48</v>
      </c>
      <c r="N68">
        <f t="shared" si="1"/>
        <v>0</v>
      </c>
      <c r="O68" s="35">
        <v>1426.14</v>
      </c>
      <c r="P68" s="35">
        <v>297.95</v>
      </c>
    </row>
    <row r="69" spans="1:16" x14ac:dyDescent="0.25">
      <c r="A69" s="2" t="s">
        <v>15</v>
      </c>
      <c r="B69" s="9">
        <v>53632</v>
      </c>
      <c r="C69" s="2" t="s">
        <v>11</v>
      </c>
      <c r="D69" s="5">
        <v>2493.08</v>
      </c>
      <c r="E69" s="6">
        <v>1</v>
      </c>
      <c r="F69" s="7">
        <v>87.29</v>
      </c>
      <c r="G69" s="12">
        <v>2405.8000000000002</v>
      </c>
      <c r="H69" s="3">
        <v>15051.68</v>
      </c>
      <c r="N69">
        <f t="shared" si="1"/>
        <v>0</v>
      </c>
      <c r="O69" s="35">
        <v>1426.14</v>
      </c>
      <c r="P69" s="35">
        <v>297.95</v>
      </c>
    </row>
    <row r="70" spans="1:16" x14ac:dyDescent="0.25">
      <c r="A70" s="2" t="s">
        <v>14</v>
      </c>
      <c r="B70" s="9">
        <v>53813</v>
      </c>
      <c r="C70" s="2" t="s">
        <v>11</v>
      </c>
      <c r="D70" s="7">
        <v>2493.08</v>
      </c>
      <c r="E70" s="6">
        <v>1</v>
      </c>
      <c r="F70" s="7">
        <v>75.260000000000005</v>
      </c>
      <c r="G70" s="12">
        <v>2417.83</v>
      </c>
      <c r="H70" s="3">
        <v>12633.85</v>
      </c>
      <c r="N70">
        <f t="shared" si="1"/>
        <v>0</v>
      </c>
      <c r="O70" s="35">
        <v>1426.14</v>
      </c>
      <c r="P70" s="35">
        <v>297.95</v>
      </c>
    </row>
    <row r="71" spans="1:16" x14ac:dyDescent="0.25">
      <c r="A71" s="2" t="s">
        <v>16</v>
      </c>
      <c r="B71" s="9">
        <v>53997</v>
      </c>
      <c r="C71" s="2" t="s">
        <v>11</v>
      </c>
      <c r="D71" s="5">
        <v>2530.4699999999998</v>
      </c>
      <c r="E71" s="6">
        <v>1</v>
      </c>
      <c r="F71" s="7">
        <v>63.17</v>
      </c>
      <c r="G71" s="12">
        <v>2467.31</v>
      </c>
      <c r="H71" s="3">
        <v>10166.540000000001</v>
      </c>
      <c r="N71">
        <f t="shared" si="1"/>
        <v>0</v>
      </c>
      <c r="O71" s="35">
        <v>1426.14</v>
      </c>
      <c r="P71" s="35">
        <v>297.95</v>
      </c>
    </row>
    <row r="72" spans="1:16" x14ac:dyDescent="0.25">
      <c r="A72" s="2" t="s">
        <v>16</v>
      </c>
      <c r="B72" s="9">
        <v>54179</v>
      </c>
      <c r="C72" s="2" t="s">
        <v>11</v>
      </c>
      <c r="D72" s="7">
        <v>2530.4699999999998</v>
      </c>
      <c r="E72" s="6">
        <v>1</v>
      </c>
      <c r="F72" s="7">
        <v>50.83</v>
      </c>
      <c r="G72" s="12">
        <v>2479.63</v>
      </c>
      <c r="H72" s="3">
        <v>7686.91</v>
      </c>
      <c r="N72">
        <f t="shared" si="1"/>
        <v>0</v>
      </c>
      <c r="O72" s="35">
        <v>1426.14</v>
      </c>
      <c r="P72" s="35">
        <v>297.95</v>
      </c>
    </row>
    <row r="73" spans="1:16" x14ac:dyDescent="0.25">
      <c r="A73" s="2" t="s">
        <v>12</v>
      </c>
      <c r="B73" s="9">
        <v>54363</v>
      </c>
      <c r="C73" s="2" t="s">
        <v>11</v>
      </c>
      <c r="D73" s="5">
        <v>2568.42</v>
      </c>
      <c r="E73" s="6">
        <v>1</v>
      </c>
      <c r="F73" s="7">
        <v>38.43</v>
      </c>
      <c r="G73" s="12">
        <v>2529.98</v>
      </c>
      <c r="H73" s="3">
        <v>5156.93</v>
      </c>
      <c r="N73">
        <f t="shared" si="1"/>
        <v>0</v>
      </c>
      <c r="O73" s="35">
        <v>1426.14</v>
      </c>
      <c r="P73" s="35">
        <v>297.95</v>
      </c>
    </row>
    <row r="74" spans="1:16" x14ac:dyDescent="0.25">
      <c r="A74" s="2" t="s">
        <v>17</v>
      </c>
      <c r="B74" s="9">
        <v>54544</v>
      </c>
      <c r="C74" s="2" t="s">
        <v>11</v>
      </c>
      <c r="D74" s="7">
        <v>2568.42</v>
      </c>
      <c r="E74" s="6">
        <v>1</v>
      </c>
      <c r="F74" s="7">
        <v>25.78</v>
      </c>
      <c r="G74" s="12">
        <v>2542.63</v>
      </c>
      <c r="H74" s="3">
        <v>2614.3000000000002</v>
      </c>
      <c r="N74">
        <f t="shared" si="1"/>
        <v>0</v>
      </c>
      <c r="O74" s="35">
        <v>1426.14</v>
      </c>
      <c r="P74" s="35">
        <v>297.95</v>
      </c>
    </row>
    <row r="75" spans="1:16" x14ac:dyDescent="0.25">
      <c r="A75" s="2" t="s">
        <v>13</v>
      </c>
      <c r="B75" s="9">
        <v>54728</v>
      </c>
      <c r="C75" s="2" t="s">
        <v>11</v>
      </c>
      <c r="D75" s="5">
        <v>2606.94</v>
      </c>
      <c r="E75" s="6">
        <v>1</v>
      </c>
      <c r="F75" s="7">
        <v>13.07</v>
      </c>
      <c r="G75" s="12">
        <v>2593.87</v>
      </c>
      <c r="H75" s="3">
        <v>20.43</v>
      </c>
      <c r="N75">
        <f t="shared" si="1"/>
        <v>0</v>
      </c>
      <c r="O75" s="35">
        <v>1426.14</v>
      </c>
      <c r="P75" s="35">
        <v>297.95</v>
      </c>
    </row>
    <row r="76" spans="1:16" x14ac:dyDescent="0.25">
      <c r="A76" s="2" t="s">
        <v>12</v>
      </c>
      <c r="B76" s="9">
        <v>54909</v>
      </c>
      <c r="C76" s="2" t="s">
        <v>11</v>
      </c>
      <c r="D76" s="8">
        <v>20.53</v>
      </c>
      <c r="E76" s="6">
        <v>1</v>
      </c>
      <c r="F76" s="7">
        <v>0.1</v>
      </c>
      <c r="G76" s="12">
        <v>20.43</v>
      </c>
      <c r="H76" s="3">
        <v>0</v>
      </c>
      <c r="N76">
        <f t="shared" si="1"/>
        <v>0</v>
      </c>
      <c r="O76" s="35">
        <v>1426.14</v>
      </c>
      <c r="P76" s="35">
        <v>297.95</v>
      </c>
    </row>
    <row r="78" spans="1:16" x14ac:dyDescent="0.25">
      <c r="D78" s="27">
        <f>SUM(D57:D76)</f>
        <v>43938.38</v>
      </c>
      <c r="L78" s="27">
        <f>+-D78</f>
        <v>-43938.38</v>
      </c>
    </row>
    <row r="79" spans="1:16" x14ac:dyDescent="0.25">
      <c r="D79" s="28">
        <v>21768.200000000004</v>
      </c>
      <c r="L79" s="28">
        <f>+-D79</f>
        <v>-21768.200000000004</v>
      </c>
    </row>
    <row r="80" spans="1:16" ht="15.75" thickBot="1" x14ac:dyDescent="0.3"/>
    <row r="81" spans="10:13" ht="15.75" thickBot="1" x14ac:dyDescent="0.3">
      <c r="J81" s="29"/>
      <c r="K81" s="30" t="s">
        <v>23</v>
      </c>
      <c r="L81" s="31">
        <f>+L56+L78+L79</f>
        <v>-15546.580000000002</v>
      </c>
      <c r="M81" s="32" t="s">
        <v>24</v>
      </c>
    </row>
  </sheetData>
  <autoFilter ref="A6:J6" xr:uid="{B51A413B-A2B7-4430-9CF9-6E68E8736E14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Martinat Sylvia</dc:creator>
  <cp:lastModifiedBy>Primetzhofer Alexandra 0663 EH</cp:lastModifiedBy>
  <dcterms:created xsi:type="dcterms:W3CDTF">2023-08-22T12:16:30Z</dcterms:created>
  <dcterms:modified xsi:type="dcterms:W3CDTF">2023-09-19T07:43:18Z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939b85-7e40-4a1d-91e1-0e84c3b219d7_Enabled">
    <vt:lpwstr>true</vt:lpwstr>
  </property>
  <property fmtid="{D5CDD505-2E9C-101B-9397-08002B2CF9AE}" pid="3" name="MSIP_Label_38939b85-7e40-4a1d-91e1-0e84c3b219d7_SetDate">
    <vt:lpwstr>2023-08-22T12:29:09Z</vt:lpwstr>
  </property>
  <property fmtid="{D5CDD505-2E9C-101B-9397-08002B2CF9AE}" pid="4" name="MSIP_Label_38939b85-7e40-4a1d-91e1-0e84c3b219d7_Method">
    <vt:lpwstr>Standard</vt:lpwstr>
  </property>
  <property fmtid="{D5CDD505-2E9C-101B-9397-08002B2CF9AE}" pid="5" name="MSIP_Label_38939b85-7e40-4a1d-91e1-0e84c3b219d7_Name">
    <vt:lpwstr>38939b85-7e40-4a1d-91e1-0e84c3b219d7</vt:lpwstr>
  </property>
  <property fmtid="{D5CDD505-2E9C-101B-9397-08002B2CF9AE}" pid="6" name="MSIP_Label_38939b85-7e40-4a1d-91e1-0e84c3b219d7_SiteId">
    <vt:lpwstr>3ad0376a-54d3-49a6-9e20-52de0a92fc89</vt:lpwstr>
  </property>
  <property fmtid="{D5CDD505-2E9C-101B-9397-08002B2CF9AE}" pid="7" name="MSIP_Label_38939b85-7e40-4a1d-91e1-0e84c3b219d7_ActionId">
    <vt:lpwstr>08172771-264f-423d-8bcd-c7a956f58649</vt:lpwstr>
  </property>
  <property fmtid="{D5CDD505-2E9C-101B-9397-08002B2CF9AE}" pid="8" name="MSIP_Label_38939b85-7e40-4a1d-91e1-0e84c3b219d7_ContentBits">
    <vt:lpwstr>0</vt:lpwstr>
  </property>
</Properties>
</file>