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6e18344c9881d/PC ^0 Logistics files/SKD SCHEDULE/Stocking/"/>
    </mc:Choice>
  </mc:AlternateContent>
  <xr:revisionPtr revIDLastSave="616" documentId="13_ncr:1_{1ED89EFD-E803-4A9D-A910-A3410EE480DC}" xr6:coauthVersionLast="47" xr6:coauthVersionMax="47" xr10:uidLastSave="{C6179F0B-B214-4061-8952-040D8918D9A1}"/>
  <bookViews>
    <workbookView xWindow="-120" yWindow="-120" windowWidth="20730" windowHeight="11040" activeTab="2" xr2:uid="{00000000-000D-0000-FFFF-FFFF00000000}"/>
  </bookViews>
  <sheets>
    <sheet name="21_03_2022" sheetId="8" r:id="rId1"/>
    <sheet name="Sheet1" sheetId="11" state="hidden" r:id="rId2"/>
    <sheet name="SKD Storage" sheetId="20" r:id="rId3"/>
    <sheet name="ASSY PRODUCTION RESULT" sheetId="5" r:id="rId4"/>
    <sheet name="QUALITY RESULTS" sheetId="9" r:id="rId5"/>
    <sheet name="Production Evaluation" sheetId="14" r:id="rId6"/>
    <sheet name="Storage Area Forecast" sheetId="19" r:id="rId7"/>
    <sheet name="Devanning Schedule" sheetId="1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______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a1" localSheetId="2" hidden="1">{"'Sheet1'!$L$16"}</definedName>
    <definedName name="_____a1" localSheetId="6" hidden="1">{"'Sheet1'!$L$16"}</definedName>
    <definedName name="_____a1" hidden="1">{"'Sheet1'!$L$16"}</definedName>
    <definedName name="_____a2" localSheetId="2" hidden="1">{"'Sheet1'!$L$16"}</definedName>
    <definedName name="_____a2" localSheetId="6" hidden="1">{"'Sheet1'!$L$16"}</definedName>
    <definedName name="_____a2" hidden="1">{"'Sheet1'!$L$16"}</definedName>
    <definedName name="__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NSO2" localSheetId="2" hidden="1">{"'Sheet1'!$L$16"}</definedName>
    <definedName name="_____NSO2" localSheetId="6" hidden="1">{"'Sheet1'!$L$16"}</definedName>
    <definedName name="_____NSO2" hidden="1">{"'Sheet1'!$L$16"}</definedName>
    <definedName name="__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a1" localSheetId="2" hidden="1">{"'Sheet1'!$L$16"}</definedName>
    <definedName name="____a1" localSheetId="6" hidden="1">{"'Sheet1'!$L$16"}</definedName>
    <definedName name="____a1" hidden="1">{"'Sheet1'!$L$16"}</definedName>
    <definedName name="____a2" localSheetId="2" hidden="1">{"'Sheet1'!$L$16"}</definedName>
    <definedName name="____a2" localSheetId="6" hidden="1">{"'Sheet1'!$L$16"}</definedName>
    <definedName name="____a2" hidden="1">{"'Sheet1'!$L$16"}</definedName>
    <definedName name="_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NSO2" localSheetId="2" hidden="1">{"'Sheet1'!$L$16"}</definedName>
    <definedName name="____NSO2" localSheetId="6" hidden="1">{"'Sheet1'!$L$16"}</definedName>
    <definedName name="____NSO2" hidden="1">{"'Sheet1'!$L$16"}</definedName>
    <definedName name="_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a1" localSheetId="2" hidden="1">{"'Sheet1'!$L$16"}</definedName>
    <definedName name="___a1" localSheetId="6" hidden="1">{"'Sheet1'!$L$16"}</definedName>
    <definedName name="___a1" hidden="1">{"'Sheet1'!$L$16"}</definedName>
    <definedName name="___a2" localSheetId="2" hidden="1">{"'Sheet1'!$L$16"}</definedName>
    <definedName name="___a2" localSheetId="6" hidden="1">{"'Sheet1'!$L$16"}</definedName>
    <definedName name="___a2" hidden="1">{"'Sheet1'!$L$16"}</definedName>
    <definedName name="_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NSO2" localSheetId="2" hidden="1">{"'Sheet1'!$L$16"}</definedName>
    <definedName name="___NSO2" localSheetId="6" hidden="1">{"'Sheet1'!$L$16"}</definedName>
    <definedName name="___NSO2" hidden="1">{"'Sheet1'!$L$16"}</definedName>
    <definedName name="_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1__123Graph_ACHART_1" localSheetId="2" hidden="1">#REF!</definedName>
    <definedName name="__1__123Graph_ACHART_1" localSheetId="6" hidden="1">#REF!</definedName>
    <definedName name="__1__123Graph_ACHART_1" hidden="1">#REF!</definedName>
    <definedName name="__123Graph_A" localSheetId="2" hidden="1">'[1]ENERGY USAGE(NEW)'!#REF!</definedName>
    <definedName name="__123Graph_A" localSheetId="6" hidden="1">'[1]ENERGY USAGE(NEW)'!#REF!</definedName>
    <definedName name="__123Graph_A" hidden="1">'[1]ENERGY USAGE(NEW)'!#REF!</definedName>
    <definedName name="__123Graph_A4X2" localSheetId="2" hidden="1">#REF!</definedName>
    <definedName name="__123Graph_A4X2" localSheetId="6" hidden="1">#REF!</definedName>
    <definedName name="__123Graph_A4X2" hidden="1">#REF!</definedName>
    <definedName name="__123Graph_A4X4" localSheetId="2" hidden="1">#REF!</definedName>
    <definedName name="__123Graph_A4X4" localSheetId="6" hidden="1">#REF!</definedName>
    <definedName name="__123Graph_A4X4" hidden="1">#REF!</definedName>
    <definedName name="__123Graph_A4X4･4X2" localSheetId="2" hidden="1">#REF!</definedName>
    <definedName name="__123Graph_A4X4･4X2" localSheetId="6" hidden="1">#REF!</definedName>
    <definedName name="__123Graph_A4X4･4X2" hidden="1">#REF!</definedName>
    <definedName name="__123Graph_AAIR" localSheetId="2" hidden="1">#REF!</definedName>
    <definedName name="__123Graph_AAIR" hidden="1">#REF!</definedName>
    <definedName name="__123Graph_AALLINONE" hidden="1">'[2]99Form'!$G$57:$AJ$57</definedName>
    <definedName name="__123Graph_AALLOT" hidden="1">'[2]99Form'!$G$68:$AJ$68</definedName>
    <definedName name="__123Graph_ACASHFLOW" localSheetId="2" hidden="1">[3]Revenue!#REF!</definedName>
    <definedName name="__123Graph_ACASHFLOW" localSheetId="6" hidden="1">[3]Revenue!#REF!</definedName>
    <definedName name="__123Graph_ACASHFLOW" hidden="1">[3]Revenue!#REF!</definedName>
    <definedName name="__123Graph_ACurrent" hidden="1">'[2]98Form'!$D$384:$K$384</definedName>
    <definedName name="__123Graph_AELECT" localSheetId="2" hidden="1">#REF!</definedName>
    <definedName name="__123Graph_AELECT" localSheetId="6" hidden="1">#REF!</definedName>
    <definedName name="__123Graph_AELECT" hidden="1">#REF!</definedName>
    <definedName name="__123Graph_AGASTOT" localSheetId="2" hidden="1">#REF!</definedName>
    <definedName name="__123Graph_AGASTOT" localSheetId="6" hidden="1">#REF!</definedName>
    <definedName name="__123Graph_AGASTOT" hidden="1">#REF!</definedName>
    <definedName name="__123Graph_AGRAPH1" localSheetId="2" hidden="1">[4]SEG!#REF!</definedName>
    <definedName name="__123Graph_AGRAPH1" localSheetId="6" hidden="1">[4]SEG!#REF!</definedName>
    <definedName name="__123Graph_AGRAPH1" hidden="1">[4]SEG!#REF!</definedName>
    <definedName name="__123Graph_AGRAPH10" localSheetId="2" hidden="1">[4]SEG!#REF!</definedName>
    <definedName name="__123Graph_AGRAPH10" localSheetId="6" hidden="1">[4]SEG!#REF!</definedName>
    <definedName name="__123Graph_AGRAPH10" hidden="1">[4]SEG!#REF!</definedName>
    <definedName name="__123Graph_AGRAPH11" localSheetId="2" hidden="1">[4]SEG!#REF!</definedName>
    <definedName name="__123Graph_AGRAPH11" localSheetId="6" hidden="1">[4]SEG!#REF!</definedName>
    <definedName name="__123Graph_AGRAPH11" hidden="1">[4]SEG!#REF!</definedName>
    <definedName name="__123Graph_AGRAPH12" localSheetId="2" hidden="1">[4]SEG!#REF!</definedName>
    <definedName name="__123Graph_AGRAPH12" localSheetId="6" hidden="1">[4]SEG!#REF!</definedName>
    <definedName name="__123Graph_AGRAPH12" hidden="1">[4]SEG!#REF!</definedName>
    <definedName name="__123Graph_AGRAPH13" localSheetId="2" hidden="1">[4]SEG!#REF!</definedName>
    <definedName name="__123Graph_AGRAPH13" localSheetId="6" hidden="1">[4]SEG!#REF!</definedName>
    <definedName name="__123Graph_AGRAPH13" hidden="1">[4]SEG!#REF!</definedName>
    <definedName name="__123Graph_AGRAPH14" localSheetId="2" hidden="1">'[5]A SEG'!#REF!</definedName>
    <definedName name="__123Graph_AGRAPH14" hidden="1">'[5]A SEG'!#REF!</definedName>
    <definedName name="__123Graph_AGRAPH15" localSheetId="2" hidden="1">'[5]A SEG'!#REF!</definedName>
    <definedName name="__123Graph_AGRAPH15" hidden="1">'[5]A SEG'!#REF!</definedName>
    <definedName name="__123Graph_AGRAPH16" localSheetId="2" hidden="1">[4]SEG!#REF!</definedName>
    <definedName name="__123Graph_AGRAPH16" hidden="1">[4]SEG!#REF!</definedName>
    <definedName name="__123Graph_AGRAPH17" localSheetId="2" hidden="1">[4]SEG!#REF!</definedName>
    <definedName name="__123Graph_AGRAPH17" hidden="1">[4]SEG!#REF!</definedName>
    <definedName name="__123Graph_AGRAPH18" localSheetId="2" hidden="1">[4]SEG!#REF!</definedName>
    <definedName name="__123Graph_AGRAPH18" hidden="1">[4]SEG!#REF!</definedName>
    <definedName name="__123Graph_AGRAPH19" localSheetId="2" hidden="1">[4]SEG!#REF!</definedName>
    <definedName name="__123Graph_AGRAPH19" hidden="1">[4]SEG!#REF!</definedName>
    <definedName name="__123Graph_AGRAPH2" localSheetId="2" hidden="1">[4]SEG!#REF!</definedName>
    <definedName name="__123Graph_AGRAPH2" hidden="1">[4]SEG!#REF!</definedName>
    <definedName name="__123Graph_AGRAPH20" localSheetId="2" hidden="1">'[5]A SEG'!#REF!</definedName>
    <definedName name="__123Graph_AGRAPH20" hidden="1">'[5]A SEG'!#REF!</definedName>
    <definedName name="__123Graph_AGRAPH21" localSheetId="2" hidden="1">'[5]A SEG'!#REF!</definedName>
    <definedName name="__123Graph_AGRAPH21" hidden="1">'[5]A SEG'!#REF!</definedName>
    <definedName name="__123Graph_AGRAPH22" localSheetId="2" hidden="1">'[5]A SEG'!#REF!</definedName>
    <definedName name="__123Graph_AGRAPH22" hidden="1">'[5]A SEG'!#REF!</definedName>
    <definedName name="__123Graph_AGRAPH23" localSheetId="2" hidden="1">'[5]A SEG'!#REF!</definedName>
    <definedName name="__123Graph_AGRAPH23" hidden="1">'[5]A SEG'!#REF!</definedName>
    <definedName name="__123Graph_AGRAPH24" localSheetId="2" hidden="1">[4]SEG!#REF!</definedName>
    <definedName name="__123Graph_AGRAPH24" hidden="1">[4]SEG!#REF!</definedName>
    <definedName name="__123Graph_AGRAPH25" localSheetId="2" hidden="1">[4]SEG!#REF!</definedName>
    <definedName name="__123Graph_AGRAPH25" hidden="1">[4]SEG!#REF!</definedName>
    <definedName name="__123Graph_AGRAPH26" localSheetId="2" hidden="1">[4]SEG!#REF!</definedName>
    <definedName name="__123Graph_AGRAPH26" hidden="1">[4]SEG!#REF!</definedName>
    <definedName name="__123Graph_AGRAPH27" localSheetId="2" hidden="1">[4]SEG!#REF!</definedName>
    <definedName name="__123Graph_AGRAPH27" hidden="1">[4]SEG!#REF!</definedName>
    <definedName name="__123Graph_AGRAPH28" localSheetId="2" hidden="1">[4]SEG!#REF!</definedName>
    <definedName name="__123Graph_AGRAPH28" hidden="1">[4]SEG!#REF!</definedName>
    <definedName name="__123Graph_AGRAPH29" localSheetId="2" hidden="1">[4]SEG!#REF!</definedName>
    <definedName name="__123Graph_AGRAPH29" hidden="1">[4]SEG!#REF!</definedName>
    <definedName name="__123Graph_AGRAPH3" localSheetId="2" hidden="1">[4]SEG!#REF!</definedName>
    <definedName name="__123Graph_AGRAPH3" hidden="1">[4]SEG!#REF!</definedName>
    <definedName name="__123Graph_AGRAPH30" localSheetId="2" hidden="1">[4]SEG!#REF!</definedName>
    <definedName name="__123Graph_AGRAPH30" hidden="1">[4]SEG!#REF!</definedName>
    <definedName name="__123Graph_AGRAPH31" localSheetId="2" hidden="1">[4]SEG!#REF!</definedName>
    <definedName name="__123Graph_AGRAPH31" hidden="1">[4]SEG!#REF!</definedName>
    <definedName name="__123Graph_AGRAPH32" localSheetId="2" hidden="1">'[5]A SEG'!#REF!</definedName>
    <definedName name="__123Graph_AGRAPH32" hidden="1">'[5]A SEG'!#REF!</definedName>
    <definedName name="__123Graph_AGRAPH4" localSheetId="2" hidden="1">[4]SEG!#REF!</definedName>
    <definedName name="__123Graph_AGRAPH4" hidden="1">[4]SEG!#REF!</definedName>
    <definedName name="__123Graph_AGRAPH46" localSheetId="2" hidden="1">[4]SEG!#REF!</definedName>
    <definedName name="__123Graph_AGRAPH46" hidden="1">[4]SEG!#REF!</definedName>
    <definedName name="__123Graph_AGRAPH5" localSheetId="2" hidden="1">[4]SEG!#REF!</definedName>
    <definedName name="__123Graph_AGRAPH5" hidden="1">[4]SEG!#REF!</definedName>
    <definedName name="__123Graph_AGRAPH6" localSheetId="2" hidden="1">[4]SEG!#REF!</definedName>
    <definedName name="__123Graph_AGRAPH6" hidden="1">[4]SEG!#REF!</definedName>
    <definedName name="__123Graph_AGRAPH7" localSheetId="2" hidden="1">[4]SEG!#REF!</definedName>
    <definedName name="__123Graph_AGRAPH7" hidden="1">[4]SEG!#REF!</definedName>
    <definedName name="__123Graph_AGRAPH8" localSheetId="2" hidden="1">[4]SEG!#REF!</definedName>
    <definedName name="__123Graph_AGRAPH8" hidden="1">[4]SEG!#REF!</definedName>
    <definedName name="__123Graph_AGRAPH9" localSheetId="2" hidden="1">[4]SEG!#REF!</definedName>
    <definedName name="__123Graph_AGRAPH9" hidden="1">[4]SEG!#REF!</definedName>
    <definedName name="__123Graph_ALPG" localSheetId="2" hidden="1">#REF!</definedName>
    <definedName name="__123Graph_ALPG" localSheetId="6" hidden="1">#REF!</definedName>
    <definedName name="__123Graph_ALPG" hidden="1">#REF!</definedName>
    <definedName name="__123Graph_AMAKE" localSheetId="2" hidden="1">#REF!</definedName>
    <definedName name="__123Graph_AMAKE" localSheetId="6" hidden="1">#REF!</definedName>
    <definedName name="__123Graph_AMAKE" hidden="1">#REF!</definedName>
    <definedName name="__123Graph_ANETPROFIT2" localSheetId="2" hidden="1">#REF!</definedName>
    <definedName name="__123Graph_ANETPROFIT2" localSheetId="6" hidden="1">#REF!</definedName>
    <definedName name="__123Graph_ANETPROFIT2" hidden="1">#REF!</definedName>
    <definedName name="__123Graph_ANGAS" localSheetId="2" hidden="1">#REF!</definedName>
    <definedName name="__123Graph_ANGAS" hidden="1">#REF!</definedName>
    <definedName name="__123Graph_APROD" localSheetId="2" hidden="1">#REF!</definedName>
    <definedName name="__123Graph_APROD" hidden="1">#REF!</definedName>
    <definedName name="__123Graph_APROJECT" localSheetId="2" hidden="1">#REF!</definedName>
    <definedName name="__123Graph_APROJECT" hidden="1">#REF!</definedName>
    <definedName name="__123Graph_ASTEAM" localSheetId="2" hidden="1">#REF!</definedName>
    <definedName name="__123Graph_ASTEAM" hidden="1">#REF!</definedName>
    <definedName name="__123Graph_ATEP" localSheetId="2" hidden="1">#REF!</definedName>
    <definedName name="__123Graph_ATEP" hidden="1">#REF!</definedName>
    <definedName name="__123Graph_AVAN" localSheetId="2" hidden="1">#REF!</definedName>
    <definedName name="__123Graph_AVAN" hidden="1">#REF!</definedName>
    <definedName name="__123Graph_AWATER" localSheetId="2" hidden="1">#REF!</definedName>
    <definedName name="__123Graph_AWATER" hidden="1">#REF!</definedName>
    <definedName name="__123Graph_Aｸﾞﾗﾌ集用" localSheetId="2" hidden="1">#REF!</definedName>
    <definedName name="__123Graph_Aｸﾞﾗﾌ集用" hidden="1">#REF!</definedName>
    <definedName name="__123Graph_A乗用車保有" hidden="1">[6]ｲﾝﾄﾞﾈｼｱ!$F$35:$M$35</definedName>
    <definedName name="__123Graph_A収益" localSheetId="2" hidden="1">#REF!</definedName>
    <definedName name="__123Graph_A収益" localSheetId="6" hidden="1">#REF!</definedName>
    <definedName name="__123Graph_A収益" hidden="1">#REF!</definedName>
    <definedName name="__123Graph_A商用車" localSheetId="2" hidden="1">#REF!</definedName>
    <definedName name="__123Graph_A商用車" localSheetId="6" hidden="1">#REF!</definedName>
    <definedName name="__123Graph_A商用車" hidden="1">#REF!</definedName>
    <definedName name="__123Graph_A商用車保有" hidden="1">[6]ｲﾝﾄﾞﾈｼｱ!$B$110:$J$110</definedName>
    <definedName name="__123Graph_A地区別" localSheetId="2" hidden="1">'[7]表5-2 地区別CO2排出実績'!#REF!</definedName>
    <definedName name="__123Graph_A地区別" localSheetId="6" hidden="1">'[7]表5-2 地区別CO2排出実績'!#REF!</definedName>
    <definedName name="__123Graph_A地区別" hidden="1">'[7]表5-2 地区別CO2排出実績'!#REF!</definedName>
    <definedName name="__123Graph_A所要稼働ｸﾞﾗﾌ" hidden="1">[8]車会集約!$D$88:$I$88</definedName>
    <definedName name="__123Graph_A投資推移" localSheetId="2" hidden="1">[9]投資ﾌｫﾛｰ!#REF!</definedName>
    <definedName name="__123Graph_A投資推移" localSheetId="6" hidden="1">[9]投資ﾌｫﾛｰ!#REF!</definedName>
    <definedName name="__123Graph_A投資推移" hidden="1">[9]投資ﾌｫﾛｰ!#REF!</definedName>
    <definedName name="__123Graph_A燃料別" localSheetId="2" hidden="1">'[7]表5-2 地区別CO2排出実績'!#REF!</definedName>
    <definedName name="__123Graph_A燃料別" localSheetId="6" hidden="1">'[7]表5-2 地区別CO2排出実績'!#REF!</definedName>
    <definedName name="__123Graph_A燃料別" hidden="1">'[7]表5-2 地区別CO2排出実績'!#REF!</definedName>
    <definedName name="__123Graph_B" localSheetId="2" hidden="1">[3]Revenue!#REF!</definedName>
    <definedName name="__123Graph_B" localSheetId="6" hidden="1">[3]Revenue!#REF!</definedName>
    <definedName name="__123Graph_B" hidden="1">[3]Revenue!#REF!</definedName>
    <definedName name="__123Graph_B4X2" localSheetId="2" hidden="1">#REF!</definedName>
    <definedName name="__123Graph_B4X2" localSheetId="6" hidden="1">#REF!</definedName>
    <definedName name="__123Graph_B4X2" hidden="1">#REF!</definedName>
    <definedName name="__123Graph_B4X4" localSheetId="2" hidden="1">#REF!</definedName>
    <definedName name="__123Graph_B4X4" localSheetId="6" hidden="1">#REF!</definedName>
    <definedName name="__123Graph_B4X4" hidden="1">#REF!</definedName>
    <definedName name="__123Graph_B4X4･4X2" localSheetId="2" hidden="1">#REF!</definedName>
    <definedName name="__123Graph_B4X4･4X2" localSheetId="6" hidden="1">#REF!</definedName>
    <definedName name="__123Graph_B4X4･4X2" hidden="1">#REF!</definedName>
    <definedName name="__123Graph_BAIR" localSheetId="2" hidden="1">#REF!</definedName>
    <definedName name="__123Graph_BAIR" hidden="1">#REF!</definedName>
    <definedName name="__123Graph_BCASHFLOW" localSheetId="2" hidden="1">[3]Revenue!#REF!</definedName>
    <definedName name="__123Graph_BCASHFLOW" hidden="1">[3]Revenue!#REF!</definedName>
    <definedName name="__123Graph_BCurrent" hidden="1">'[2]98Form'!$D$385:$K$385</definedName>
    <definedName name="__123Graph_BELECT" localSheetId="2" hidden="1">#REF!</definedName>
    <definedName name="__123Graph_BELECT" localSheetId="6" hidden="1">#REF!</definedName>
    <definedName name="__123Graph_BELECT" hidden="1">#REF!</definedName>
    <definedName name="__123Graph_BGRAPH1" localSheetId="2" hidden="1">[4]SEG!#REF!</definedName>
    <definedName name="__123Graph_BGRAPH1" localSheetId="6" hidden="1">[4]SEG!#REF!</definedName>
    <definedName name="__123Graph_BGRAPH1" hidden="1">[4]SEG!#REF!</definedName>
    <definedName name="__123Graph_BGRAPH10" localSheetId="2" hidden="1">[4]SEG!#REF!</definedName>
    <definedName name="__123Graph_BGRAPH10" hidden="1">[4]SEG!#REF!</definedName>
    <definedName name="__123Graph_BGRAPH11" localSheetId="2" hidden="1">[4]SEG!#REF!</definedName>
    <definedName name="__123Graph_BGRAPH11" localSheetId="6" hidden="1">[4]SEG!#REF!</definedName>
    <definedName name="__123Graph_BGRAPH11" hidden="1">[4]SEG!#REF!</definedName>
    <definedName name="__123Graph_BGRAPH12" localSheetId="2" hidden="1">[4]SEG!#REF!</definedName>
    <definedName name="__123Graph_BGRAPH12" hidden="1">[4]SEG!#REF!</definedName>
    <definedName name="__123Graph_BGRAPH13" localSheetId="2" hidden="1">[4]SEG!#REF!</definedName>
    <definedName name="__123Graph_BGRAPH13" hidden="1">[4]SEG!#REF!</definedName>
    <definedName name="__123Graph_BGRAPH14" localSheetId="2" hidden="1">'[5]A SEG'!#REF!</definedName>
    <definedName name="__123Graph_BGRAPH14" hidden="1">'[5]A SEG'!#REF!</definedName>
    <definedName name="__123Graph_BGRAPH15" localSheetId="2" hidden="1">'[5]A SEG'!#REF!</definedName>
    <definedName name="__123Graph_BGRAPH15" hidden="1">'[5]A SEG'!#REF!</definedName>
    <definedName name="__123Graph_BGRAPH16" localSheetId="2" hidden="1">'[5]A SEG'!#REF!</definedName>
    <definedName name="__123Graph_BGRAPH16" hidden="1">'[5]A SEG'!#REF!</definedName>
    <definedName name="__123Graph_BGRAPH2" localSheetId="2" hidden="1">[4]SEG!#REF!</definedName>
    <definedName name="__123Graph_BGRAPH2" hidden="1">[4]SEG!#REF!</definedName>
    <definedName name="__123Graph_BGRAPH23" localSheetId="2" hidden="1">'[5]A SEG'!#REF!</definedName>
    <definedName name="__123Graph_BGRAPH23" hidden="1">'[5]A SEG'!#REF!</definedName>
    <definedName name="__123Graph_BGRAPH25" localSheetId="2" hidden="1">'[5]A SEG'!#REF!</definedName>
    <definedName name="__123Graph_BGRAPH25" hidden="1">'[5]A SEG'!#REF!</definedName>
    <definedName name="__123Graph_BGRAPH26" localSheetId="2" hidden="1">'[5]A SEG'!#REF!</definedName>
    <definedName name="__123Graph_BGRAPH26" hidden="1">'[5]A SEG'!#REF!</definedName>
    <definedName name="__123Graph_BGRAPH3" localSheetId="2" hidden="1">[4]SEG!#REF!</definedName>
    <definedName name="__123Graph_BGRAPH3" hidden="1">[4]SEG!#REF!</definedName>
    <definedName name="__123Graph_BGRAPH4" localSheetId="2" hidden="1">[4]SEG!#REF!</definedName>
    <definedName name="__123Graph_BGRAPH4" hidden="1">[4]SEG!#REF!</definedName>
    <definedName name="__123Graph_BGRAPH46" localSheetId="2" hidden="1">[4]SEG!#REF!</definedName>
    <definedName name="__123Graph_BGRAPH46" hidden="1">[4]SEG!#REF!</definedName>
    <definedName name="__123Graph_BGRAPH5" localSheetId="2" hidden="1">[4]SEG!#REF!</definedName>
    <definedName name="__123Graph_BGRAPH5" hidden="1">[4]SEG!#REF!</definedName>
    <definedName name="__123Graph_BGRAPH6" localSheetId="2" hidden="1">'[5]A SEG'!#REF!</definedName>
    <definedName name="__123Graph_BGRAPH6" hidden="1">'[5]A SEG'!#REF!</definedName>
    <definedName name="__123Graph_BGRAPH7" localSheetId="2" hidden="1">[4]SEG!#REF!</definedName>
    <definedName name="__123Graph_BGRAPH7" hidden="1">[4]SEG!#REF!</definedName>
    <definedName name="__123Graph_BGRAPH8" localSheetId="2" hidden="1">[4]SEG!#REF!</definedName>
    <definedName name="__123Graph_BGRAPH8" hidden="1">[4]SEG!#REF!</definedName>
    <definedName name="__123Graph_BGRAPH9" localSheetId="2" hidden="1">'[5]A SEG'!#REF!</definedName>
    <definedName name="__123Graph_BGRAPH9" hidden="1">'[5]A SEG'!#REF!</definedName>
    <definedName name="__123Graph_BMAKE" localSheetId="2" hidden="1">#REF!</definedName>
    <definedName name="__123Graph_BMAKE" localSheetId="6" hidden="1">#REF!</definedName>
    <definedName name="__123Graph_BMAKE" hidden="1">#REF!</definedName>
    <definedName name="__123Graph_BNGAS" localSheetId="2" hidden="1">#REF!</definedName>
    <definedName name="__123Graph_BNGAS" localSheetId="6" hidden="1">#REF!</definedName>
    <definedName name="__123Graph_BNGAS" hidden="1">#REF!</definedName>
    <definedName name="__123Graph_BSTEAM" localSheetId="2" hidden="1">#REF!</definedName>
    <definedName name="__123Graph_BSTEAM" localSheetId="6" hidden="1">#REF!</definedName>
    <definedName name="__123Graph_BSTEAM" hidden="1">#REF!</definedName>
    <definedName name="__123Graph_BVAN" localSheetId="2" hidden="1">#REF!</definedName>
    <definedName name="__123Graph_BVAN" hidden="1">#REF!</definedName>
    <definedName name="__123Graph_BWATER" localSheetId="2" hidden="1">#REF!</definedName>
    <definedName name="__123Graph_BWATER" hidden="1">#REF!</definedName>
    <definedName name="__123Graph_Bｸﾞﾗﾌ集用" localSheetId="2" hidden="1">#REF!</definedName>
    <definedName name="__123Graph_Bｸﾞﾗﾌ集用" hidden="1">#REF!</definedName>
    <definedName name="__123Graph_B乗用車" localSheetId="2" hidden="1">#REF!</definedName>
    <definedName name="__123Graph_B乗用車" hidden="1">#REF!</definedName>
    <definedName name="__123Graph_B乗用車保有" hidden="1">[6]ｲﾝﾄﾞﾈｼｱ!$F$31:$M$31</definedName>
    <definedName name="__123Graph_B収益" localSheetId="2" hidden="1">#REF!</definedName>
    <definedName name="__123Graph_B収益" localSheetId="6" hidden="1">#REF!</definedName>
    <definedName name="__123Graph_B収益" hidden="1">#REF!</definedName>
    <definedName name="__123Graph_B商用車" localSheetId="2" hidden="1">#REF!</definedName>
    <definedName name="__123Graph_B商用車" localSheetId="6" hidden="1">#REF!</definedName>
    <definedName name="__123Graph_B商用車" hidden="1">#REF!</definedName>
    <definedName name="__123Graph_B商用車保有" hidden="1">[6]ｲﾝﾄﾞﾈｼｱ!$B$111:$J$111</definedName>
    <definedName name="__123Graph_B地区別" localSheetId="2" hidden="1">'[7]表5-2 地区別CO2排出実績'!#REF!</definedName>
    <definedName name="__123Graph_B地区別" localSheetId="6" hidden="1">'[7]表5-2 地区別CO2排出実績'!#REF!</definedName>
    <definedName name="__123Graph_B地区別" hidden="1">'[7]表5-2 地区別CO2排出実績'!#REF!</definedName>
    <definedName name="__123Graph_B所要稼働ｸﾞﾗﾌ" hidden="1">[8]車会集約!$D$89:$I$89</definedName>
    <definedName name="__123Graph_B燃料別" localSheetId="2" hidden="1">'[7]表5-2 地区別CO2排出実績'!#REF!</definedName>
    <definedName name="__123Graph_B燃料別" localSheetId="6" hidden="1">'[7]表5-2 地区別CO2排出実績'!#REF!</definedName>
    <definedName name="__123Graph_B燃料別" hidden="1">'[7]表5-2 地区別CO2排出実績'!#REF!</definedName>
    <definedName name="__123Graph_B総市場" localSheetId="2" hidden="1">#REF!</definedName>
    <definedName name="__123Graph_B総市場" localSheetId="6" hidden="1">#REF!</definedName>
    <definedName name="__123Graph_B総市場" hidden="1">#REF!</definedName>
    <definedName name="__123Graph_C" localSheetId="2" hidden="1">'[10]34-38.2'!#REF!</definedName>
    <definedName name="__123Graph_C" localSheetId="6" hidden="1">'[10]34-38.2'!#REF!</definedName>
    <definedName name="__123Graph_C" hidden="1">'[10]34-38.2'!#REF!</definedName>
    <definedName name="__123Graph_C4X2" localSheetId="2" hidden="1">#REF!</definedName>
    <definedName name="__123Graph_C4X2" localSheetId="6" hidden="1">#REF!</definedName>
    <definedName name="__123Graph_C4X2" hidden="1">#REF!</definedName>
    <definedName name="__123Graph_C4X4" localSheetId="2" hidden="1">#REF!</definedName>
    <definedName name="__123Graph_C4X4" localSheetId="6" hidden="1">#REF!</definedName>
    <definedName name="__123Graph_C4X4" hidden="1">#REF!</definedName>
    <definedName name="__123Graph_CAIR" localSheetId="2" hidden="1">#REF!</definedName>
    <definedName name="__123Graph_CAIR" localSheetId="6" hidden="1">#REF!</definedName>
    <definedName name="__123Graph_CAIR" hidden="1">#REF!</definedName>
    <definedName name="__123Graph_CELECT" localSheetId="2" hidden="1">#REF!</definedName>
    <definedName name="__123Graph_CELECT" hidden="1">#REF!</definedName>
    <definedName name="__123Graph_CGRAPH1" localSheetId="2" hidden="1">'[5]A SEG'!#REF!</definedName>
    <definedName name="__123Graph_CGRAPH1" hidden="1">'[5]A SEG'!#REF!</definedName>
    <definedName name="__123Graph_CGRAPH10" localSheetId="2" hidden="1">'[5]A SEG'!#REF!</definedName>
    <definedName name="__123Graph_CGRAPH10" hidden="1">'[5]A SEG'!#REF!</definedName>
    <definedName name="__123Graph_CGRAPH11" localSheetId="2" hidden="1">'[5]A SEG'!#REF!</definedName>
    <definedName name="__123Graph_CGRAPH11" hidden="1">'[5]A SEG'!#REF!</definedName>
    <definedName name="__123Graph_CGRAPH12" localSheetId="2" hidden="1">'[5]A SEG'!#REF!</definedName>
    <definedName name="__123Graph_CGRAPH12" hidden="1">'[5]A SEG'!#REF!</definedName>
    <definedName name="__123Graph_CGRAPH13" localSheetId="2" hidden="1">'[5]A SEG'!#REF!</definedName>
    <definedName name="__123Graph_CGRAPH13" hidden="1">'[5]A SEG'!#REF!</definedName>
    <definedName name="__123Graph_CGRAPH14" localSheetId="2" hidden="1">'[5]A SEG'!#REF!</definedName>
    <definedName name="__123Graph_CGRAPH14" hidden="1">'[5]A SEG'!#REF!</definedName>
    <definedName name="__123Graph_CGRAPH15" localSheetId="2" hidden="1">'[5]A SEG'!#REF!</definedName>
    <definedName name="__123Graph_CGRAPH15" hidden="1">'[5]A SEG'!#REF!</definedName>
    <definedName name="__123Graph_CGRAPH16" localSheetId="2" hidden="1">'[5]A SEG'!#REF!</definedName>
    <definedName name="__123Graph_CGRAPH16" hidden="1">'[5]A SEG'!#REF!</definedName>
    <definedName name="__123Graph_CGRAPH23" localSheetId="2" hidden="1">'[5]A SEG'!#REF!</definedName>
    <definedName name="__123Graph_CGRAPH23" hidden="1">'[5]A SEG'!#REF!</definedName>
    <definedName name="__123Graph_CGRAPH25" localSheetId="2" hidden="1">'[5]A SEG'!#REF!</definedName>
    <definedName name="__123Graph_CGRAPH25" hidden="1">'[5]A SEG'!#REF!</definedName>
    <definedName name="__123Graph_CGRAPH26" localSheetId="2" hidden="1">'[5]A SEG'!#REF!</definedName>
    <definedName name="__123Graph_CGRAPH26" hidden="1">'[5]A SEG'!#REF!</definedName>
    <definedName name="__123Graph_CGRAPH3" localSheetId="2" hidden="1">'[5]A SEG'!#REF!</definedName>
    <definedName name="__123Graph_CGRAPH3" hidden="1">'[5]A SEG'!#REF!</definedName>
    <definedName name="__123Graph_CGRAPH4" localSheetId="2" hidden="1">'[5]A SEG'!#REF!</definedName>
    <definedName name="__123Graph_CGRAPH4" hidden="1">'[5]A SEG'!#REF!</definedName>
    <definedName name="__123Graph_CGRAPH46" localSheetId="2" hidden="1">[4]SEG!#REF!</definedName>
    <definedName name="__123Graph_CGRAPH46" hidden="1">[4]SEG!#REF!</definedName>
    <definedName name="__123Graph_CGRAPH5" localSheetId="2" hidden="1">'[5]A SEG'!#REF!</definedName>
    <definedName name="__123Graph_CGRAPH5" hidden="1">'[5]A SEG'!#REF!</definedName>
    <definedName name="__123Graph_CGRAPH6" localSheetId="2" hidden="1">'[5]A SEG'!#REF!</definedName>
    <definedName name="__123Graph_CGRAPH6" hidden="1">'[5]A SEG'!#REF!</definedName>
    <definedName name="__123Graph_CGRAPH7" localSheetId="2" hidden="1">'[5]A SEG'!#REF!</definedName>
    <definedName name="__123Graph_CGRAPH7" hidden="1">'[5]A SEG'!#REF!</definedName>
    <definedName name="__123Graph_CGRAPH8" localSheetId="2" hidden="1">'[5]A SEG'!#REF!</definedName>
    <definedName name="__123Graph_CGRAPH8" hidden="1">'[5]A SEG'!#REF!</definedName>
    <definedName name="__123Graph_CGRAPH9" localSheetId="2" hidden="1">'[5]A SEG'!#REF!</definedName>
    <definedName name="__123Graph_CGRAPH9" hidden="1">'[5]A SEG'!#REF!</definedName>
    <definedName name="__123Graph_CMAKE" localSheetId="2" hidden="1">#REF!</definedName>
    <definedName name="__123Graph_CMAKE" localSheetId="6" hidden="1">#REF!</definedName>
    <definedName name="__123Graph_CMAKE" hidden="1">#REF!</definedName>
    <definedName name="__123Graph_CNGAS" localSheetId="2" hidden="1">#REF!</definedName>
    <definedName name="__123Graph_CNGAS" localSheetId="6" hidden="1">#REF!</definedName>
    <definedName name="__123Graph_CNGAS" hidden="1">#REF!</definedName>
    <definedName name="__123Graph_CSTEAM" localSheetId="2" hidden="1">#REF!</definedName>
    <definedName name="__123Graph_CSTEAM" localSheetId="6" hidden="1">#REF!</definedName>
    <definedName name="__123Graph_CSTEAM" hidden="1">#REF!</definedName>
    <definedName name="__123Graph_CVAN" localSheetId="2" hidden="1">#REF!</definedName>
    <definedName name="__123Graph_CVAN" hidden="1">#REF!</definedName>
    <definedName name="__123Graph_CWATER" localSheetId="2" hidden="1">#REF!</definedName>
    <definedName name="__123Graph_CWATER" hidden="1">#REF!</definedName>
    <definedName name="__123Graph_C乗用車" localSheetId="2" hidden="1">#REF!</definedName>
    <definedName name="__123Graph_C乗用車" hidden="1">#REF!</definedName>
    <definedName name="__123Graph_C乗用車保有" hidden="1">[6]ｲﾝﾄﾞﾈｼｱ!$F$39:$M$39</definedName>
    <definedName name="__123Graph_C商用車" localSheetId="2" hidden="1">#REF!</definedName>
    <definedName name="__123Graph_C商用車" localSheetId="6" hidden="1">#REF!</definedName>
    <definedName name="__123Graph_C商用車" hidden="1">#REF!</definedName>
    <definedName name="__123Graph_C地区別" localSheetId="2" hidden="1">'[7]表5-2 地区別CO2排出実績'!#REF!</definedName>
    <definedName name="__123Graph_C地区別" localSheetId="6" hidden="1">'[7]表5-2 地区別CO2排出実績'!#REF!</definedName>
    <definedName name="__123Graph_C地区別" hidden="1">'[7]表5-2 地区別CO2排出実績'!#REF!</definedName>
    <definedName name="__123Graph_C投資推移" localSheetId="2" hidden="1">[9]投資ﾌｫﾛｰ!#REF!</definedName>
    <definedName name="__123Graph_C投資推移" hidden="1">[9]投資ﾌｫﾛｰ!#REF!</definedName>
    <definedName name="__123Graph_C燃料別" localSheetId="2" hidden="1">'[7]表5-2 地区別CO2排出実績'!#REF!</definedName>
    <definedName name="__123Graph_C燃料別" hidden="1">'[7]表5-2 地区別CO2排出実績'!#REF!</definedName>
    <definedName name="__123Graph_D" localSheetId="2" hidden="1">'[10]34-38.2'!#REF!</definedName>
    <definedName name="__123Graph_D" hidden="1">'[10]34-38.2'!#REF!</definedName>
    <definedName name="__123Graph_D4X2" localSheetId="2" hidden="1">#REF!</definedName>
    <definedName name="__123Graph_D4X2" localSheetId="6" hidden="1">#REF!</definedName>
    <definedName name="__123Graph_D4X2" hidden="1">#REF!</definedName>
    <definedName name="__123Graph_D4X4" localSheetId="2" hidden="1">#REF!</definedName>
    <definedName name="__123Graph_D4X4" localSheetId="6" hidden="1">#REF!</definedName>
    <definedName name="__123Graph_D4X4" hidden="1">#REF!</definedName>
    <definedName name="__123Graph_DAIR" localSheetId="2" hidden="1">#REF!</definedName>
    <definedName name="__123Graph_DAIR" localSheetId="6" hidden="1">#REF!</definedName>
    <definedName name="__123Graph_DAIR" hidden="1">#REF!</definedName>
    <definedName name="__123Graph_DALLINONE" hidden="1">'[2]99Form'!$G$59:$AJ$59</definedName>
    <definedName name="__123Graph_DALLOT" hidden="1">'[2]99Form'!$G$60:$AJ$60</definedName>
    <definedName name="__123Graph_DELECT" localSheetId="2" hidden="1">#REF!</definedName>
    <definedName name="__123Graph_DELECT" localSheetId="6" hidden="1">#REF!</definedName>
    <definedName name="__123Graph_DELECT" hidden="1">#REF!</definedName>
    <definedName name="__123Graph_DGRAPH1" localSheetId="2" hidden="1">'[5]A SEG'!#REF!</definedName>
    <definedName name="__123Graph_DGRAPH1" localSheetId="6" hidden="1">'[5]A SEG'!#REF!</definedName>
    <definedName name="__123Graph_DGRAPH1" hidden="1">'[5]A SEG'!#REF!</definedName>
    <definedName name="__123Graph_DGRAPH10" localSheetId="2" hidden="1">'[5]A SEG'!#REF!</definedName>
    <definedName name="__123Graph_DGRAPH10" hidden="1">'[5]A SEG'!#REF!</definedName>
    <definedName name="__123Graph_DGRAPH11" localSheetId="2" hidden="1">'[5]A SEG'!#REF!</definedName>
    <definedName name="__123Graph_DGRAPH11" hidden="1">'[5]A SEG'!#REF!</definedName>
    <definedName name="__123Graph_DGRAPH12" localSheetId="2" hidden="1">'[5]A SEG'!#REF!</definedName>
    <definedName name="__123Graph_DGRAPH12" hidden="1">'[5]A SEG'!#REF!</definedName>
    <definedName name="__123Graph_DGRAPH13" localSheetId="2" hidden="1">'[5]A SEG'!#REF!</definedName>
    <definedName name="__123Graph_DGRAPH13" hidden="1">'[5]A SEG'!#REF!</definedName>
    <definedName name="__123Graph_DGRAPH14" localSheetId="2" hidden="1">'[5]A SEG'!#REF!</definedName>
    <definedName name="__123Graph_DGRAPH14" hidden="1">'[5]A SEG'!#REF!</definedName>
    <definedName name="__123Graph_DGRAPH15" localSheetId="2" hidden="1">'[5]A SEG'!#REF!</definedName>
    <definedName name="__123Graph_DGRAPH15" hidden="1">'[5]A SEG'!#REF!</definedName>
    <definedName name="__123Graph_DGRAPH16" localSheetId="2" hidden="1">'[5]A SEG'!#REF!</definedName>
    <definedName name="__123Graph_DGRAPH16" hidden="1">'[5]A SEG'!#REF!</definedName>
    <definedName name="__123Graph_DGRAPH23" localSheetId="2" hidden="1">'[5]A SEG'!#REF!</definedName>
    <definedName name="__123Graph_DGRAPH23" hidden="1">'[5]A SEG'!#REF!</definedName>
    <definedName name="__123Graph_DGRAPH25" localSheetId="2" hidden="1">'[5]A SEG'!#REF!</definedName>
    <definedName name="__123Graph_DGRAPH25" hidden="1">'[5]A SEG'!#REF!</definedName>
    <definedName name="__123Graph_DGRAPH26" localSheetId="2" hidden="1">'[5]A SEG'!#REF!</definedName>
    <definedName name="__123Graph_DGRAPH26" hidden="1">'[5]A SEG'!#REF!</definedName>
    <definedName name="__123Graph_DGRAPH3" localSheetId="2" hidden="1">'[5]A SEG'!#REF!</definedName>
    <definedName name="__123Graph_DGRAPH3" hidden="1">'[5]A SEG'!#REF!</definedName>
    <definedName name="__123Graph_DGRAPH4" localSheetId="2" hidden="1">'[5]A SEG'!#REF!</definedName>
    <definedName name="__123Graph_DGRAPH4" hidden="1">'[5]A SEG'!#REF!</definedName>
    <definedName name="__123Graph_DGRAPH46" localSheetId="2" hidden="1">[4]SEG!#REF!</definedName>
    <definedName name="__123Graph_DGRAPH46" hidden="1">[4]SEG!#REF!</definedName>
    <definedName name="__123Graph_DGRAPH5" localSheetId="2" hidden="1">'[5]A SEG'!#REF!</definedName>
    <definedName name="__123Graph_DGRAPH5" hidden="1">'[5]A SEG'!#REF!</definedName>
    <definedName name="__123Graph_DGRAPH6" localSheetId="2" hidden="1">'[5]A SEG'!#REF!</definedName>
    <definedName name="__123Graph_DGRAPH6" hidden="1">'[5]A SEG'!#REF!</definedName>
    <definedName name="__123Graph_DGRAPH7" localSheetId="2" hidden="1">'[5]A SEG'!#REF!</definedName>
    <definedName name="__123Graph_DGRAPH7" hidden="1">'[5]A SEG'!#REF!</definedName>
    <definedName name="__123Graph_DGRAPH8" localSheetId="2" hidden="1">'[5]A SEG'!#REF!</definedName>
    <definedName name="__123Graph_DGRAPH8" hidden="1">'[5]A SEG'!#REF!</definedName>
    <definedName name="__123Graph_DGRAPH9" localSheetId="2" hidden="1">'[5]A SEG'!#REF!</definedName>
    <definedName name="__123Graph_DGRAPH9" hidden="1">'[5]A SEG'!#REF!</definedName>
    <definedName name="__123Graph_DMAKE" localSheetId="2" hidden="1">#REF!</definedName>
    <definedName name="__123Graph_DMAKE" localSheetId="6" hidden="1">#REF!</definedName>
    <definedName name="__123Graph_DMAKE" hidden="1">#REF!</definedName>
    <definedName name="__123Graph_DNGAS" localSheetId="2" hidden="1">#REF!</definedName>
    <definedName name="__123Graph_DNGAS" localSheetId="6" hidden="1">#REF!</definedName>
    <definedName name="__123Graph_DNGAS" hidden="1">#REF!</definedName>
    <definedName name="__123Graph_DSTEAM" localSheetId="2" hidden="1">#REF!</definedName>
    <definedName name="__123Graph_DSTEAM" localSheetId="6" hidden="1">#REF!</definedName>
    <definedName name="__123Graph_DSTEAM" hidden="1">#REF!</definedName>
    <definedName name="__123Graph_DVAN" localSheetId="2" hidden="1">#REF!</definedName>
    <definedName name="__123Graph_DVAN" hidden="1">#REF!</definedName>
    <definedName name="__123Graph_DWATER" localSheetId="2" hidden="1">#REF!</definedName>
    <definedName name="__123Graph_DWATER" hidden="1">#REF!</definedName>
    <definedName name="__123Graph_D乗用車" localSheetId="2" hidden="1">#REF!</definedName>
    <definedName name="__123Graph_D乗用車" hidden="1">#REF!</definedName>
    <definedName name="__123Graph_D乗用車保有" hidden="1">[6]ｲﾝﾄﾞﾈｼｱ!$X$9:$X$16</definedName>
    <definedName name="__123Graph_D商用車" localSheetId="2" hidden="1">#REF!</definedName>
    <definedName name="__123Graph_D商用車" localSheetId="6" hidden="1">#REF!</definedName>
    <definedName name="__123Graph_D商用車" hidden="1">#REF!</definedName>
    <definedName name="__123Graph_D地区別" localSheetId="2" hidden="1">'[7]表5-2 地区別CO2排出実績'!#REF!</definedName>
    <definedName name="__123Graph_D地区別" localSheetId="6" hidden="1">'[7]表5-2 地区別CO2排出実績'!#REF!</definedName>
    <definedName name="__123Graph_D地区別" hidden="1">'[7]表5-2 地区別CO2排出実績'!#REF!</definedName>
    <definedName name="__123Graph_D燃料別" localSheetId="2" hidden="1">'[7]表5-2 地区別CO2排出実績'!#REF!</definedName>
    <definedName name="__123Graph_D燃料別" hidden="1">'[7]表5-2 地区別CO2排出実績'!#REF!</definedName>
    <definedName name="__123Graph_D総市場" localSheetId="2" hidden="1">#REF!</definedName>
    <definedName name="__123Graph_D総市場" localSheetId="6" hidden="1">#REF!</definedName>
    <definedName name="__123Graph_D総市場" hidden="1">#REF!</definedName>
    <definedName name="__123Graph_E" localSheetId="2" hidden="1">'[10]34-38.2'!#REF!</definedName>
    <definedName name="__123Graph_E" localSheetId="6" hidden="1">'[10]34-38.2'!#REF!</definedName>
    <definedName name="__123Graph_E" hidden="1">'[10]34-38.2'!#REF!</definedName>
    <definedName name="__123Graph_E4X2" localSheetId="2" hidden="1">#REF!</definedName>
    <definedName name="__123Graph_E4X2" localSheetId="6" hidden="1">#REF!</definedName>
    <definedName name="__123Graph_E4X2" hidden="1">#REF!</definedName>
    <definedName name="__123Graph_EAIR" localSheetId="2" hidden="1">#REF!</definedName>
    <definedName name="__123Graph_EAIR" localSheetId="6" hidden="1">#REF!</definedName>
    <definedName name="__123Graph_EAIR" hidden="1">#REF!</definedName>
    <definedName name="__123Graph_EALLINONE" hidden="1">'[2]99Form'!$G$66:$AJ$66</definedName>
    <definedName name="__123Graph_EELECT" localSheetId="2" hidden="1">#REF!</definedName>
    <definedName name="__123Graph_EELECT" localSheetId="6" hidden="1">#REF!</definedName>
    <definedName name="__123Graph_EELECT" hidden="1">#REF!</definedName>
    <definedName name="__123Graph_EGRAPH1" localSheetId="2" hidden="1">'[5]A SEG'!#REF!</definedName>
    <definedName name="__123Graph_EGRAPH1" localSheetId="6" hidden="1">'[5]A SEG'!#REF!</definedName>
    <definedName name="__123Graph_EGRAPH1" hidden="1">'[5]A SEG'!#REF!</definedName>
    <definedName name="__123Graph_EGRAPH10" localSheetId="2" hidden="1">'[5]A SEG'!#REF!</definedName>
    <definedName name="__123Graph_EGRAPH10" hidden="1">'[5]A SEG'!#REF!</definedName>
    <definedName name="__123Graph_EGRAPH11" localSheetId="2" hidden="1">'[5]A SEG'!#REF!</definedName>
    <definedName name="__123Graph_EGRAPH11" hidden="1">'[5]A SEG'!#REF!</definedName>
    <definedName name="__123Graph_EGRAPH12" localSheetId="2" hidden="1">'[5]A SEG'!#REF!</definedName>
    <definedName name="__123Graph_EGRAPH12" hidden="1">'[5]A SEG'!#REF!</definedName>
    <definedName name="__123Graph_EGRAPH13" localSheetId="2" hidden="1">'[5]A SEG'!#REF!</definedName>
    <definedName name="__123Graph_EGRAPH13" hidden="1">'[5]A SEG'!#REF!</definedName>
    <definedName name="__123Graph_EGRAPH14" localSheetId="2" hidden="1">'[5]A SEG'!#REF!</definedName>
    <definedName name="__123Graph_EGRAPH14" hidden="1">'[5]A SEG'!#REF!</definedName>
    <definedName name="__123Graph_EGRAPH15" localSheetId="2" hidden="1">'[5]A SEG'!#REF!</definedName>
    <definedName name="__123Graph_EGRAPH15" hidden="1">'[5]A SEG'!#REF!</definedName>
    <definedName name="__123Graph_EGRAPH16" localSheetId="2" hidden="1">'[5]A SEG'!#REF!</definedName>
    <definedName name="__123Graph_EGRAPH16" hidden="1">'[5]A SEG'!#REF!</definedName>
    <definedName name="__123Graph_EGRAPH25" localSheetId="2" hidden="1">'[5]A SEG'!#REF!</definedName>
    <definedName name="__123Graph_EGRAPH25" hidden="1">'[5]A SEG'!#REF!</definedName>
    <definedName name="__123Graph_EGRAPH26" localSheetId="2" hidden="1">'[5]A SEG'!#REF!</definedName>
    <definedName name="__123Graph_EGRAPH26" hidden="1">'[5]A SEG'!#REF!</definedName>
    <definedName name="__123Graph_EGRAPH3" localSheetId="2" hidden="1">'[5]A SEG'!#REF!</definedName>
    <definedName name="__123Graph_EGRAPH3" hidden="1">'[5]A SEG'!#REF!</definedName>
    <definedName name="__123Graph_EGRAPH4" localSheetId="2" hidden="1">'[5]A SEG'!#REF!</definedName>
    <definedName name="__123Graph_EGRAPH4" hidden="1">'[5]A SEG'!#REF!</definedName>
    <definedName name="__123Graph_EGRAPH46" localSheetId="2" hidden="1">[4]SEG!#REF!</definedName>
    <definedName name="__123Graph_EGRAPH46" hidden="1">[4]SEG!#REF!</definedName>
    <definedName name="__123Graph_EGRAPH5" localSheetId="2" hidden="1">'[5]A SEG'!#REF!</definedName>
    <definedName name="__123Graph_EGRAPH5" hidden="1">'[5]A SEG'!#REF!</definedName>
    <definedName name="__123Graph_EGRAPH6" localSheetId="2" hidden="1">'[5]A SEG'!#REF!</definedName>
    <definedName name="__123Graph_EGRAPH6" hidden="1">'[5]A SEG'!#REF!</definedName>
    <definedName name="__123Graph_EGRAPH7" localSheetId="2" hidden="1">'[5]A SEG'!#REF!</definedName>
    <definedName name="__123Graph_EGRAPH7" hidden="1">'[5]A SEG'!#REF!</definedName>
    <definedName name="__123Graph_EGRAPH71" localSheetId="2" hidden="1">[4]SEG!#REF!</definedName>
    <definedName name="__123Graph_EGRAPH71" hidden="1">[4]SEG!#REF!</definedName>
    <definedName name="__123Graph_EGRAPH72" localSheetId="2" hidden="1">[4]SEG!#REF!</definedName>
    <definedName name="__123Graph_EGRAPH72" hidden="1">[4]SEG!#REF!</definedName>
    <definedName name="__123Graph_EGRAPH73" localSheetId="2" hidden="1">[4]SEG!#REF!</definedName>
    <definedName name="__123Graph_EGRAPH73" hidden="1">[4]SEG!#REF!</definedName>
    <definedName name="__123Graph_EGRAPH75" localSheetId="2" hidden="1">[4]SEG!#REF!</definedName>
    <definedName name="__123Graph_EGRAPH75" hidden="1">[4]SEG!#REF!</definedName>
    <definedName name="__123Graph_EGRAPH76" localSheetId="2" hidden="1">[4]SEG!#REF!</definedName>
    <definedName name="__123Graph_EGRAPH76" hidden="1">[4]SEG!#REF!</definedName>
    <definedName name="__123Graph_EGRAPH77" localSheetId="2" hidden="1">[4]SEG!#REF!</definedName>
    <definedName name="__123Graph_EGRAPH77" hidden="1">[4]SEG!#REF!</definedName>
    <definedName name="__123Graph_EGRAPH78" localSheetId="2" hidden="1">[4]SEG!#REF!</definedName>
    <definedName name="__123Graph_EGRAPH78" hidden="1">[4]SEG!#REF!</definedName>
    <definedName name="__123Graph_EGRAPH79" localSheetId="2" hidden="1">[4]SEG!#REF!</definedName>
    <definedName name="__123Graph_EGRAPH79" hidden="1">[4]SEG!#REF!</definedName>
    <definedName name="__123Graph_EGRAPH8" localSheetId="2" hidden="1">'[5]A SEG'!#REF!</definedName>
    <definedName name="__123Graph_EGRAPH8" hidden="1">'[5]A SEG'!#REF!</definedName>
    <definedName name="__123Graph_EGRAPH80" localSheetId="2" hidden="1">[4]SEG!#REF!</definedName>
    <definedName name="__123Graph_EGRAPH80" hidden="1">[4]SEG!#REF!</definedName>
    <definedName name="__123Graph_EGRAPH81" localSheetId="2" hidden="1">[4]SEG!#REF!</definedName>
    <definedName name="__123Graph_EGRAPH81" hidden="1">[4]SEG!#REF!</definedName>
    <definedName name="__123Graph_EGRAPH82" localSheetId="2" hidden="1">[4]SEG!#REF!</definedName>
    <definedName name="__123Graph_EGRAPH82" hidden="1">[4]SEG!#REF!</definedName>
    <definedName name="__123Graph_EGRAPH83" localSheetId="2" hidden="1">[4]SEG!#REF!</definedName>
    <definedName name="__123Graph_EGRAPH83" hidden="1">[4]SEG!#REF!</definedName>
    <definedName name="__123Graph_EGRAPH84" localSheetId="2" hidden="1">[4]SEG!#REF!</definedName>
    <definedName name="__123Graph_EGRAPH84" hidden="1">[4]SEG!#REF!</definedName>
    <definedName name="__123Graph_EGRAPH9" localSheetId="2" hidden="1">'[5]A SEG'!#REF!</definedName>
    <definedName name="__123Graph_EGRAPH9" hidden="1">'[5]A SEG'!#REF!</definedName>
    <definedName name="__123Graph_EMAKE" localSheetId="2" hidden="1">#REF!</definedName>
    <definedName name="__123Graph_EMAKE" localSheetId="6" hidden="1">#REF!</definedName>
    <definedName name="__123Graph_EMAKE" hidden="1">#REF!</definedName>
    <definedName name="__123Graph_ESTEAM" localSheetId="2" hidden="1">#REF!</definedName>
    <definedName name="__123Graph_ESTEAM" localSheetId="6" hidden="1">#REF!</definedName>
    <definedName name="__123Graph_ESTEAM" hidden="1">#REF!</definedName>
    <definedName name="__123Graph_EVAN" localSheetId="2" hidden="1">#REF!</definedName>
    <definedName name="__123Graph_EVAN" localSheetId="6" hidden="1">#REF!</definedName>
    <definedName name="__123Graph_EVAN" hidden="1">#REF!</definedName>
    <definedName name="__123Graph_EWATER" localSheetId="2" hidden="1">#REF!</definedName>
    <definedName name="__123Graph_EWATER" hidden="1">#REF!</definedName>
    <definedName name="__123Graph_E乗用車" localSheetId="2" hidden="1">#REF!</definedName>
    <definedName name="__123Graph_E乗用車" hidden="1">#REF!</definedName>
    <definedName name="__123Graph_E商用車" localSheetId="2" hidden="1">#REF!</definedName>
    <definedName name="__123Graph_E商用車" hidden="1">#REF!</definedName>
    <definedName name="__123Graph_E地区別" localSheetId="2" hidden="1">'[7]表5-2 地区別CO2排出実績'!#REF!</definedName>
    <definedName name="__123Graph_E地区別" hidden="1">'[7]表5-2 地区別CO2排出実績'!#REF!</definedName>
    <definedName name="__123Graph_F" localSheetId="2" hidden="1">'[7]表5-2 地区別CO2排出実績'!#REF!</definedName>
    <definedName name="__123Graph_F" hidden="1">'[7]表5-2 地区別CO2排出実績'!#REF!</definedName>
    <definedName name="__123Graph_F4X2" localSheetId="2" hidden="1">#REF!</definedName>
    <definedName name="__123Graph_F4X2" localSheetId="6" hidden="1">#REF!</definedName>
    <definedName name="__123Graph_F4X2" hidden="1">#REF!</definedName>
    <definedName name="__123Graph_FAIR" localSheetId="2" hidden="1">#REF!</definedName>
    <definedName name="__123Graph_FAIR" localSheetId="6" hidden="1">#REF!</definedName>
    <definedName name="__123Graph_FAIR" hidden="1">#REF!</definedName>
    <definedName name="__123Graph_FELECT" localSheetId="2" hidden="1">#REF!</definedName>
    <definedName name="__123Graph_FELECT" localSheetId="6" hidden="1">#REF!</definedName>
    <definedName name="__123Graph_FELECT" hidden="1">#REF!</definedName>
    <definedName name="__123Graph_FGRAPH46" localSheetId="2" hidden="1">[4]SEG!#REF!</definedName>
    <definedName name="__123Graph_FGRAPH46" localSheetId="6" hidden="1">[4]SEG!#REF!</definedName>
    <definedName name="__123Graph_FGRAPH46" hidden="1">[4]SEG!#REF!</definedName>
    <definedName name="__123Graph_F地区別" localSheetId="2" hidden="1">'[7]表5-2 地区別CO2排出実績'!#REF!</definedName>
    <definedName name="__123Graph_F地区別" localSheetId="6" hidden="1">'[7]表5-2 地区別CO2排出実績'!#REF!</definedName>
    <definedName name="__123Graph_F地区別" hidden="1">'[7]表5-2 地区別CO2排出実績'!#REF!</definedName>
    <definedName name="__123Graph_LBL_A" localSheetId="2" hidden="1">'[1]ENERGY USAGE(NEW)'!#REF!</definedName>
    <definedName name="__123Graph_LBL_A" localSheetId="6" hidden="1">'[1]ENERGY USAGE(NEW)'!#REF!</definedName>
    <definedName name="__123Graph_LBL_A" hidden="1">'[1]ENERGY USAGE(NEW)'!#REF!</definedName>
    <definedName name="__123Graph_LBL_AALLINONE" hidden="1">'[2]99Form'!$G$57:$AJ$57</definedName>
    <definedName name="__123Graph_LBL_ANETPROFIT2" localSheetId="2" hidden="1">#REF!</definedName>
    <definedName name="__123Graph_LBL_ANETPROFIT2" localSheetId="6" hidden="1">#REF!</definedName>
    <definedName name="__123Graph_LBL_ANETPROFIT2" hidden="1">#REF!</definedName>
    <definedName name="__123Graph_LBL_APROD" localSheetId="2" hidden="1">#REF!</definedName>
    <definedName name="__123Graph_LBL_APROD" localSheetId="6" hidden="1">#REF!</definedName>
    <definedName name="__123Graph_LBL_APROD" hidden="1">#REF!</definedName>
    <definedName name="__123Graph_LBL_APROJECT" localSheetId="2" hidden="1">#REF!</definedName>
    <definedName name="__123Graph_LBL_APROJECT" localSheetId="6" hidden="1">#REF!</definedName>
    <definedName name="__123Graph_LBL_APROJECT" hidden="1">#REF!</definedName>
    <definedName name="__123Graph_LBL_ATEP" localSheetId="2" hidden="1">#REF!</definedName>
    <definedName name="__123Graph_LBL_ATEP" hidden="1">#REF!</definedName>
    <definedName name="__123Graph_LBL_A商用車保有" hidden="1">[6]ｲﾝﾄﾞﾈｼｱ!$B$110:$J$110</definedName>
    <definedName name="__123Graph_LBL_A投資推移" localSheetId="2" hidden="1">[9]投資ﾌｫﾛｰ!#REF!</definedName>
    <definedName name="__123Graph_LBL_A投資推移" localSheetId="6" hidden="1">[9]投資ﾌｫﾛｰ!#REF!</definedName>
    <definedName name="__123Graph_LBL_A投資推移" hidden="1">[9]投資ﾌｫﾛｰ!#REF!</definedName>
    <definedName name="__123Graph_LBL_A燃料別" localSheetId="2" hidden="1">'[7]表5-2 地区別CO2排出実績'!#REF!</definedName>
    <definedName name="__123Graph_LBL_A燃料別" localSheetId="6" hidden="1">'[7]表5-2 地区別CO2排出実績'!#REF!</definedName>
    <definedName name="__123Graph_LBL_A燃料別" hidden="1">'[7]表5-2 地区別CO2排出実績'!#REF!</definedName>
    <definedName name="__123Graph_LBL_B" localSheetId="2" hidden="1">'[11]??・??×?'!#REF!</definedName>
    <definedName name="__123Graph_LBL_B" localSheetId="6" hidden="1">'[11]??・??×?'!#REF!</definedName>
    <definedName name="__123Graph_LBL_B" hidden="1">'[11]??・??×?'!#REF!</definedName>
    <definedName name="__123Graph_LBL_B商用車保有" hidden="1">[6]ｲﾝﾄﾞﾈｼｱ!$B$111:$J$111</definedName>
    <definedName name="__123Graph_LBL_B燃料別" localSheetId="2" hidden="1">'[7]表5-2 地区別CO2排出実績'!#REF!</definedName>
    <definedName name="__123Graph_LBL_B燃料別" localSheetId="6" hidden="1">'[7]表5-2 地区別CO2排出実績'!#REF!</definedName>
    <definedName name="__123Graph_LBL_B燃料別" hidden="1">'[7]表5-2 地区別CO2排出実績'!#REF!</definedName>
    <definedName name="__123Graph_LBL_C投資推移" localSheetId="2" hidden="1">[9]投資ﾌｫﾛｰ!#REF!</definedName>
    <definedName name="__123Graph_LBL_C投資推移" localSheetId="6" hidden="1">[9]投資ﾌｫﾛｰ!#REF!</definedName>
    <definedName name="__123Graph_LBL_C投資推移" hidden="1">[9]投資ﾌｫﾛｰ!#REF!</definedName>
    <definedName name="__123Graph_LBL_C燃料別" localSheetId="2" hidden="1">'[7]表5-2 地区別CO2排出実績'!#REF!</definedName>
    <definedName name="__123Graph_LBL_C燃料別" localSheetId="6" hidden="1">'[7]表5-2 地区別CO2排出実績'!#REF!</definedName>
    <definedName name="__123Graph_LBL_C燃料別" hidden="1">'[7]表5-2 地区別CO2排出実績'!#REF!</definedName>
    <definedName name="__123Graph_LBL_D" hidden="1">'[2]99Form'!$G$60:$AJ$60</definedName>
    <definedName name="__123Graph_LBL_DALLINONE" hidden="1">'[2]99Form'!$G$59:$AJ$59</definedName>
    <definedName name="__123Graph_LBL_DALLOT" hidden="1">'[2]99Form'!$G$60:$AJ$60</definedName>
    <definedName name="__123Graph_LBL_D投資推移" localSheetId="2" hidden="1">[9]投資ﾌｫﾛｰ!#REF!</definedName>
    <definedName name="__123Graph_LBL_D投資推移" localSheetId="6" hidden="1">[9]投資ﾌｫﾛｰ!#REF!</definedName>
    <definedName name="__123Graph_LBL_D投資推移" hidden="1">[9]投資ﾌｫﾛｰ!#REF!</definedName>
    <definedName name="__123Graph_LBL_D燃料別" localSheetId="2" hidden="1">'[7]表5-2 地区別CO2排出実績'!#REF!</definedName>
    <definedName name="__123Graph_LBL_D燃料別" localSheetId="6" hidden="1">'[7]表5-2 地区別CO2排出実績'!#REF!</definedName>
    <definedName name="__123Graph_LBL_D燃料別" hidden="1">'[7]表5-2 地区別CO2排出実績'!#REF!</definedName>
    <definedName name="__123Graph_LBL_EALLINONE" hidden="1">'[2]99Form'!$G$66:$AJ$66</definedName>
    <definedName name="__123Graph_X" localSheetId="2" hidden="1">'[1]ENERGY USAGE(NEW)'!#REF!</definedName>
    <definedName name="__123Graph_X" localSheetId="6" hidden="1">'[1]ENERGY USAGE(NEW)'!#REF!</definedName>
    <definedName name="__123Graph_X" hidden="1">'[1]ENERGY USAGE(NEW)'!#REF!</definedName>
    <definedName name="__123Graph_X4X2" localSheetId="2" hidden="1">#REF!</definedName>
    <definedName name="__123Graph_X4X2" localSheetId="6" hidden="1">#REF!</definedName>
    <definedName name="__123Graph_X4X2" hidden="1">#REF!</definedName>
    <definedName name="__123Graph_X4X4" localSheetId="2" hidden="1">#REF!</definedName>
    <definedName name="__123Graph_X4X4" localSheetId="6" hidden="1">#REF!</definedName>
    <definedName name="__123Graph_X4X4" hidden="1">#REF!</definedName>
    <definedName name="__123Graph_X4X4･4X2" localSheetId="2" hidden="1">#REF!</definedName>
    <definedName name="__123Graph_X4X4･4X2" localSheetId="6" hidden="1">#REF!</definedName>
    <definedName name="__123Graph_X4X4･4X2" hidden="1">#REF!</definedName>
    <definedName name="__123Graph_XAIR" localSheetId="2" hidden="1">#REF!</definedName>
    <definedName name="__123Graph_XAIR" hidden="1">#REF!</definedName>
    <definedName name="__123Graph_XALLINONE" hidden="1">'[2]99Form'!$G$55:$AJ$55</definedName>
    <definedName name="__123Graph_XALLOT" hidden="1">'[2]99Form'!$G$55:$AJ$55</definedName>
    <definedName name="__123Graph_XELECT" localSheetId="2" hidden="1">#REF!</definedName>
    <definedName name="__123Graph_XELECT" localSheetId="6" hidden="1">#REF!</definedName>
    <definedName name="__123Graph_XELECT" hidden="1">#REF!</definedName>
    <definedName name="__123Graph_XGASTOT" localSheetId="2" hidden="1">#REF!</definedName>
    <definedName name="__123Graph_XGASTOT" localSheetId="6" hidden="1">#REF!</definedName>
    <definedName name="__123Graph_XGASTOT" hidden="1">#REF!</definedName>
    <definedName name="__123Graph_XGRAPH1" localSheetId="2" hidden="1">[4]SEG!#REF!</definedName>
    <definedName name="__123Graph_XGRAPH1" localSheetId="6" hidden="1">[4]SEG!#REF!</definedName>
    <definedName name="__123Graph_XGRAPH1" hidden="1">[4]SEG!#REF!</definedName>
    <definedName name="__123Graph_XGRAPH10" localSheetId="2" hidden="1">[4]SEG!#REF!</definedName>
    <definedName name="__123Graph_XGRAPH10" localSheetId="6" hidden="1">[4]SEG!#REF!</definedName>
    <definedName name="__123Graph_XGRAPH10" hidden="1">[4]SEG!#REF!</definedName>
    <definedName name="__123Graph_XGRAPH11" localSheetId="2" hidden="1">[4]SEG!#REF!</definedName>
    <definedName name="__123Graph_XGRAPH11" localSheetId="6" hidden="1">[4]SEG!#REF!</definedName>
    <definedName name="__123Graph_XGRAPH11" hidden="1">[4]SEG!#REF!</definedName>
    <definedName name="__123Graph_XGRAPH12" localSheetId="2" hidden="1">[4]SEG!#REF!</definedName>
    <definedName name="__123Graph_XGRAPH12" localSheetId="6" hidden="1">[4]SEG!#REF!</definedName>
    <definedName name="__123Graph_XGRAPH12" hidden="1">[4]SEG!#REF!</definedName>
    <definedName name="__123Graph_XGRAPH13" localSheetId="2" hidden="1">[4]SEG!#REF!</definedName>
    <definedName name="__123Graph_XGRAPH13" hidden="1">[4]SEG!#REF!</definedName>
    <definedName name="__123Graph_XGRAPH14" localSheetId="2" hidden="1">'[5]A SEG'!#REF!</definedName>
    <definedName name="__123Graph_XGRAPH14" hidden="1">'[5]A SEG'!#REF!</definedName>
    <definedName name="__123Graph_XGRAPH15" localSheetId="2" hidden="1">'[5]A SEG'!#REF!</definedName>
    <definedName name="__123Graph_XGRAPH15" hidden="1">'[5]A SEG'!#REF!</definedName>
    <definedName name="__123Graph_XGRAPH16" localSheetId="2" hidden="1">[4]SEG!#REF!</definedName>
    <definedName name="__123Graph_XGRAPH16" hidden="1">[4]SEG!#REF!</definedName>
    <definedName name="__123Graph_XGRAPH17" localSheetId="2" hidden="1">[4]SEG!#REF!</definedName>
    <definedName name="__123Graph_XGRAPH17" hidden="1">[4]SEG!#REF!</definedName>
    <definedName name="__123Graph_XGRAPH18" localSheetId="2" hidden="1">[4]SEG!#REF!</definedName>
    <definedName name="__123Graph_XGRAPH18" hidden="1">[4]SEG!#REF!</definedName>
    <definedName name="__123Graph_XGRAPH19" localSheetId="2" hidden="1">[4]SEG!#REF!</definedName>
    <definedName name="__123Graph_XGRAPH19" hidden="1">[4]SEG!#REF!</definedName>
    <definedName name="__123Graph_XGRAPH2" localSheetId="2" hidden="1">[4]SEG!#REF!</definedName>
    <definedName name="__123Graph_XGRAPH2" hidden="1">[4]SEG!#REF!</definedName>
    <definedName name="__123Graph_XGRAPH23" localSheetId="2" hidden="1">'[5]A SEG'!#REF!</definedName>
    <definedName name="__123Graph_XGRAPH23" hidden="1">'[5]A SEG'!#REF!</definedName>
    <definedName name="__123Graph_XGRAPH24" localSheetId="2" hidden="1">[4]SEG!#REF!</definedName>
    <definedName name="__123Graph_XGRAPH24" hidden="1">[4]SEG!#REF!</definedName>
    <definedName name="__123Graph_XGRAPH25" localSheetId="2" hidden="1">[4]SEG!#REF!</definedName>
    <definedName name="__123Graph_XGRAPH25" hidden="1">[4]SEG!#REF!</definedName>
    <definedName name="__123Graph_XGRAPH26" localSheetId="2" hidden="1">[4]SEG!#REF!</definedName>
    <definedName name="__123Graph_XGRAPH26" hidden="1">[4]SEG!#REF!</definedName>
    <definedName name="__123Graph_XGRAPH27" localSheetId="2" hidden="1">[4]SEG!#REF!</definedName>
    <definedName name="__123Graph_XGRAPH27" hidden="1">[4]SEG!#REF!</definedName>
    <definedName name="__123Graph_XGRAPH28" localSheetId="2" hidden="1">[4]SEG!#REF!</definedName>
    <definedName name="__123Graph_XGRAPH28" hidden="1">[4]SEG!#REF!</definedName>
    <definedName name="__123Graph_XGRAPH29" localSheetId="2" hidden="1">[4]SEG!#REF!</definedName>
    <definedName name="__123Graph_XGRAPH29" hidden="1">[4]SEG!#REF!</definedName>
    <definedName name="__123Graph_XGRAPH3" localSheetId="2" hidden="1">[4]SEG!#REF!</definedName>
    <definedName name="__123Graph_XGRAPH3" hidden="1">[4]SEG!#REF!</definedName>
    <definedName name="__123Graph_XGRAPH30" localSheetId="2" hidden="1">[4]SEG!#REF!</definedName>
    <definedName name="__123Graph_XGRAPH30" hidden="1">[4]SEG!#REF!</definedName>
    <definedName name="__123Graph_XGRAPH31" localSheetId="2" hidden="1">[4]SEG!#REF!</definedName>
    <definedName name="__123Graph_XGRAPH31" hidden="1">[4]SEG!#REF!</definedName>
    <definedName name="__123Graph_XGRAPH4" localSheetId="2" hidden="1">[4]SEG!#REF!</definedName>
    <definedName name="__123Graph_XGRAPH4" hidden="1">[4]SEG!#REF!</definedName>
    <definedName name="__123Graph_XGRAPH46" localSheetId="2" hidden="1">[4]SEG!#REF!</definedName>
    <definedName name="__123Graph_XGRAPH46" hidden="1">[4]SEG!#REF!</definedName>
    <definedName name="__123Graph_XGRAPH5" localSheetId="2" hidden="1">[4]SEG!#REF!</definedName>
    <definedName name="__123Graph_XGRAPH5" hidden="1">[4]SEG!#REF!</definedName>
    <definedName name="__123Graph_XGRAPH6" localSheetId="2" hidden="1">'[5]A SEG'!#REF!</definedName>
    <definedName name="__123Graph_XGRAPH6" hidden="1">'[5]A SEG'!#REF!</definedName>
    <definedName name="__123Graph_XGRAPH7" localSheetId="2" hidden="1">[4]SEG!#REF!</definedName>
    <definedName name="__123Graph_XGRAPH7" hidden="1">[4]SEG!#REF!</definedName>
    <definedName name="__123Graph_XGRAPH8" localSheetId="2" hidden="1">[4]SEG!#REF!</definedName>
    <definedName name="__123Graph_XGRAPH8" hidden="1">[4]SEG!#REF!</definedName>
    <definedName name="__123Graph_XGRAPH9" localSheetId="2" hidden="1">'[5]A SEG'!#REF!</definedName>
    <definedName name="__123Graph_XGRAPH9" hidden="1">'[5]A SEG'!#REF!</definedName>
    <definedName name="__123Graph_XLPG" localSheetId="2" hidden="1">#REF!</definedName>
    <definedName name="__123Graph_XLPG" localSheetId="6" hidden="1">#REF!</definedName>
    <definedName name="__123Graph_XLPG" hidden="1">#REF!</definedName>
    <definedName name="__123Graph_XMAKE" localSheetId="2" hidden="1">#REF!</definedName>
    <definedName name="__123Graph_XMAKE" localSheetId="6" hidden="1">#REF!</definedName>
    <definedName name="__123Graph_XMAKE" hidden="1">#REF!</definedName>
    <definedName name="__123Graph_XNGAS" localSheetId="2" hidden="1">#REF!</definedName>
    <definedName name="__123Graph_XNGAS" localSheetId="6" hidden="1">#REF!</definedName>
    <definedName name="__123Graph_XNGAS" hidden="1">#REF!</definedName>
    <definedName name="__123Graph_XPROD" localSheetId="2" hidden="1">#REF!</definedName>
    <definedName name="__123Graph_XPROD" hidden="1">#REF!</definedName>
    <definedName name="__123Graph_XSTEAM" localSheetId="2" hidden="1">#REF!</definedName>
    <definedName name="__123Graph_XSTEAM" hidden="1">#REF!</definedName>
    <definedName name="__123Graph_XTEP" localSheetId="2" hidden="1">#REF!</definedName>
    <definedName name="__123Graph_XTEP" hidden="1">#REF!</definedName>
    <definedName name="__123Graph_XVAN" localSheetId="2" hidden="1">#REF!</definedName>
    <definedName name="__123Graph_XVAN" hidden="1">#REF!</definedName>
    <definedName name="__123Graph_XWATER" localSheetId="2" hidden="1">#REF!</definedName>
    <definedName name="__123Graph_XWATER" hidden="1">#REF!</definedName>
    <definedName name="__123Graph_Xｸﾞﾗﾌ集用" localSheetId="2" hidden="1">#REF!</definedName>
    <definedName name="__123Graph_Xｸﾞﾗﾌ集用" hidden="1">#REF!</definedName>
    <definedName name="__123Graph_X乗用車" localSheetId="2" hidden="1">#REF!</definedName>
    <definedName name="__123Graph_X乗用車" hidden="1">#REF!</definedName>
    <definedName name="__123Graph_X乗用車保有" hidden="1">[6]ｲﾝﾄﾞﾈｼｱ!$F$32:$M$32</definedName>
    <definedName name="__123Graph_X収益" localSheetId="2" hidden="1">#REF!</definedName>
    <definedName name="__123Graph_X収益" localSheetId="6" hidden="1">#REF!</definedName>
    <definedName name="__123Graph_X収益" hidden="1">#REF!</definedName>
    <definedName name="__123Graph_X商用車" localSheetId="2" hidden="1">#REF!</definedName>
    <definedName name="__123Graph_X商用車" localSheetId="6" hidden="1">#REF!</definedName>
    <definedName name="__123Graph_X商用車" hidden="1">#REF!</definedName>
    <definedName name="__123Graph_X商用車保有" hidden="1">[6]ｲﾝﾄﾞﾈｼｱ!$B$109:$J$109</definedName>
    <definedName name="__123Graph_X地区別" localSheetId="2" hidden="1">'[7]表5-2 地区別CO2排出実績'!#REF!</definedName>
    <definedName name="__123Graph_X地区別" localSheetId="6" hidden="1">'[7]表5-2 地区別CO2排出実績'!#REF!</definedName>
    <definedName name="__123Graph_X地区別" hidden="1">'[7]表5-2 地区別CO2排出実績'!#REF!</definedName>
    <definedName name="__123Graph_X所要稼働ｸﾞﾗﾌ" hidden="1">[8]車会集約!$D$79:$I$79</definedName>
    <definedName name="__123Graph_X燃料別" localSheetId="2" hidden="1">'[7]表5-2 地区別CO2排出実績'!#REF!</definedName>
    <definedName name="__123Graph_X燃料別" localSheetId="6" hidden="1">'[7]表5-2 地区別CO2排出実績'!#REF!</definedName>
    <definedName name="__123Graph_X燃料別" hidden="1">'[7]表5-2 地区別CO2排出実績'!#REF!</definedName>
    <definedName name="__123Graph_X総市場" localSheetId="2" hidden="1">#REF!</definedName>
    <definedName name="__123Graph_X総市場" localSheetId="6" hidden="1">#REF!</definedName>
    <definedName name="__123Graph_X総市場" hidden="1">#REF!</definedName>
    <definedName name="__2__123Graph_ACHART_3" localSheetId="2" hidden="1">#REF!</definedName>
    <definedName name="__2__123Graph_ACHART_3" localSheetId="6" hidden="1">#REF!</definedName>
    <definedName name="__2__123Graph_ACHART_3" hidden="1">#REF!</definedName>
    <definedName name="__3__123Graph_BCHART_1" localSheetId="2" hidden="1">#REF!</definedName>
    <definedName name="__3__123Graph_BCHART_1" localSheetId="6" hidden="1">#REF!</definedName>
    <definedName name="__3__123Graph_BCHART_1" hidden="1">#REF!</definedName>
    <definedName name="__4__123Graph_BCHART_3" localSheetId="2" hidden="1">#REF!</definedName>
    <definedName name="__4__123Graph_BCHART_3" hidden="1">#REF!</definedName>
    <definedName name="__5__123Graph_DCHART_1" localSheetId="2" hidden="1">#REF!</definedName>
    <definedName name="__5__123Graph_DCHART_1" hidden="1">#REF!</definedName>
    <definedName name="__6__123Graph_LBL_ACHART_1" localSheetId="2" hidden="1">#REF!</definedName>
    <definedName name="__6__123Graph_LBL_ACHART_1" hidden="1">#REF!</definedName>
    <definedName name="__7__123Graph_LBL_ACHART_3" localSheetId="2" hidden="1">#REF!</definedName>
    <definedName name="__7__123Graph_LBL_ACHART_3" hidden="1">#REF!</definedName>
    <definedName name="__8__123Graph_LBL_DCHART_1" localSheetId="2" hidden="1">#REF!</definedName>
    <definedName name="__8__123Graph_LBL_DCHART_1" hidden="1">#REF!</definedName>
    <definedName name="__a1" localSheetId="2" hidden="1">{"'Sheet1'!$L$16"}</definedName>
    <definedName name="__a1" localSheetId="6" hidden="1">{"'Sheet1'!$L$16"}</definedName>
    <definedName name="__a1" hidden="1">{"'Sheet1'!$L$16"}</definedName>
    <definedName name="__a2" localSheetId="2" hidden="1">{"'Sheet1'!$L$16"}</definedName>
    <definedName name="__a2" localSheetId="6" hidden="1">{"'Sheet1'!$L$16"}</definedName>
    <definedName name="__a2" hidden="1">{"'Sheet1'!$L$16"}</definedName>
    <definedName name="_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FDS_HYPERLINK_TOGGLE_STATE__" hidden="1">"ON"</definedName>
    <definedName name="__IntlFixup" hidden="1">TRUE</definedName>
    <definedName name="__KKK1" localSheetId="2" hidden="1">#REF!</definedName>
    <definedName name="__KKK1" localSheetId="6" hidden="1">#REF!</definedName>
    <definedName name="__KKK1" hidden="1">#REF!</definedName>
    <definedName name="__KKK2" localSheetId="2" hidden="1">#REF!</definedName>
    <definedName name="__KKK2" localSheetId="6" hidden="1">#REF!</definedName>
    <definedName name="__KKK2" hidden="1">#REF!</definedName>
    <definedName name="__NSO2" localSheetId="2" hidden="1">{"'Sheet1'!$L$16"}</definedName>
    <definedName name="__NSO2" localSheetId="6" hidden="1">{"'Sheet1'!$L$16"}</definedName>
    <definedName name="__NSO2" hidden="1">{"'Sheet1'!$L$16"}</definedName>
    <definedName name="_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1_???" localSheetId="2" hidden="1">#REF!</definedName>
    <definedName name="_1_???" localSheetId="6" hidden="1">#REF!</definedName>
    <definedName name="_1_???" hidden="1">#REF!</definedName>
    <definedName name="_1__123Graph_ACHART_1" localSheetId="2" hidden="1">#REF!</definedName>
    <definedName name="_1__123Graph_ACHART_1" hidden="1">#REF!</definedName>
    <definedName name="_10__123Graph_B4X4W_G" localSheetId="2" hidden="1">#REF!</definedName>
    <definedName name="_10__123Graph_B4X4W_G" localSheetId="6" hidden="1">#REF!</definedName>
    <definedName name="_10__123Graph_B4X4W_G" hidden="1">#REF!</definedName>
    <definedName name="_11__123Graph_Bｸﾞﾗﾌ_1" localSheetId="2" hidden="1">#REF!</definedName>
    <definedName name="_11__123Graph_Bｸﾞﾗﾌ_1" hidden="1">#REF!</definedName>
    <definedName name="_11_0__123Grap" localSheetId="2" hidden="1">#REF!</definedName>
    <definedName name="_11_0__123Grap" hidden="1">#REF!</definedName>
    <definedName name="_12__123Graph_Bｸﾞﾗﾌ_2" localSheetId="2" hidden="1">#REF!</definedName>
    <definedName name="_12__123Graph_Bｸﾞﾗﾌ_2" hidden="1">#REF!</definedName>
    <definedName name="_12_0__123Graph_A商" localSheetId="2" hidden="1">#REF!</definedName>
    <definedName name="_12_0__123Graph_A商" hidden="1">#REF!</definedName>
    <definedName name="_123" localSheetId="2" hidden="1">{#N/A,#N/A,FALSE,"COVER1.XLS ";#N/A,#N/A,FALSE,"RACT1.XLS";#N/A,#N/A,FALSE,"RACT2.XLS";#N/A,#N/A,FALSE,"ECCMP";#N/A,#N/A,FALSE,"WELDER.XLS"}</definedName>
    <definedName name="_123" localSheetId="6" hidden="1">{#N/A,#N/A,FALSE,"COVER1.XLS ";#N/A,#N/A,FALSE,"RACT1.XLS";#N/A,#N/A,FALSE,"RACT2.XLS";#N/A,#N/A,FALSE,"ECCMP";#N/A,#N/A,FALSE,"WELDER.XLS"}</definedName>
    <definedName name="_123" hidden="1">{#N/A,#N/A,FALSE,"COVER1.XLS ";#N/A,#N/A,FALSE,"RACT1.XLS";#N/A,#N/A,FALSE,"RACT2.XLS";#N/A,#N/A,FALSE,"ECCMP";#N/A,#N/A,FALSE,"WELDER.XLS"}</definedName>
    <definedName name="_124Graph" localSheetId="2" hidden="1">#REF!</definedName>
    <definedName name="_124Graph" localSheetId="6" hidden="1">#REF!</definedName>
    <definedName name="_124Graph" hidden="1">#REF!</definedName>
    <definedName name="_13__123Graph_Bｸﾞﾗﾌ_3" localSheetId="2" hidden="1">#REF!</definedName>
    <definedName name="_13__123Graph_Bｸﾞﾗﾌ_3" localSheetId="6" hidden="1">#REF!</definedName>
    <definedName name="_13__123Graph_Bｸﾞﾗﾌ_3" hidden="1">#REF!</definedName>
    <definedName name="_13_0__123Graph_B乗" localSheetId="2" hidden="1">#REF!</definedName>
    <definedName name="_13_0__123Graph_B乗" localSheetId="6" hidden="1">#REF!</definedName>
    <definedName name="_13_0__123Graph_B乗" hidden="1">#REF!</definedName>
    <definedName name="_14__123Graph_AAIR_U" localSheetId="2" hidden="1">#REF!</definedName>
    <definedName name="_14__123Graph_AAIR_U" hidden="1">#REF!</definedName>
    <definedName name="_14__123Graph_Bｸﾞﾗﾌ_4" localSheetId="2" hidden="1">#REF!</definedName>
    <definedName name="_14__123Graph_Bｸﾞﾗﾌ_4" hidden="1">#REF!</definedName>
    <definedName name="_14_0__123Graph_B商" localSheetId="2" hidden="1">#REF!</definedName>
    <definedName name="_14_0__123Graph_B商" hidden="1">#REF!</definedName>
    <definedName name="_15__123Graph_AAIR_U" localSheetId="2" hidden="1">#REF!</definedName>
    <definedName name="_15__123Graph_AAIR_U" hidden="1">#REF!</definedName>
    <definedName name="_15__123Graph_AELECT_U" localSheetId="2" hidden="1">#REF!</definedName>
    <definedName name="_15__123Graph_AELECT_U" hidden="1">#REF!</definedName>
    <definedName name="_15__123Graph_Bｸﾞﾗﾌ_5" localSheetId="2" hidden="1">#REF!</definedName>
    <definedName name="_15__123Graph_Bｸﾞﾗﾌ_5" hidden="1">#REF!</definedName>
    <definedName name="_15_0__123Graph_B総" localSheetId="2" hidden="1">#REF!</definedName>
    <definedName name="_15_0__123Graph_B総" hidden="1">#REF!</definedName>
    <definedName name="_16__123Graph_ALPG_U" localSheetId="2" hidden="1">#REF!</definedName>
    <definedName name="_16__123Graph_ALPG_U" hidden="1">#REF!</definedName>
    <definedName name="_16__123Graph_C4X4W_G" localSheetId="2" hidden="1">#REF!</definedName>
    <definedName name="_16__123Graph_C4X4W_G" hidden="1">#REF!</definedName>
    <definedName name="_16_0__123Graph_C乗" localSheetId="2" hidden="1">#REF!</definedName>
    <definedName name="_16_0__123Graph_C乗" hidden="1">#REF!</definedName>
    <definedName name="_17__123Graph_AELECT_U" localSheetId="2" hidden="1">#REF!</definedName>
    <definedName name="_17__123Graph_AELECT_U" hidden="1">#REF!</definedName>
    <definedName name="_17__123Graph_ANGAS_U" localSheetId="2" hidden="1">#REF!</definedName>
    <definedName name="_17__123Graph_ANGAS_U" hidden="1">#REF!</definedName>
    <definedName name="_17__123Graph_Cｸﾞﾗﾌ_1" hidden="1">#N/A</definedName>
    <definedName name="_17_0__123Graph_C商" localSheetId="2" hidden="1">#REF!</definedName>
    <definedName name="_17_0__123Graph_C商" localSheetId="6" hidden="1">#REF!</definedName>
    <definedName name="_17_0__123Graph_C商" hidden="1">#REF!</definedName>
    <definedName name="_18__123Graph_ASTEAM_U" localSheetId="2" hidden="1">#REF!</definedName>
    <definedName name="_18__123Graph_ASTEAM_U" localSheetId="6" hidden="1">#REF!</definedName>
    <definedName name="_18__123Graph_ASTEAM_U" hidden="1">#REF!</definedName>
    <definedName name="_18__123Graph_Cｸﾞﾗﾌ_3" localSheetId="2" hidden="1">#REF!</definedName>
    <definedName name="_18__123Graph_Cｸﾞﾗﾌ_3" localSheetId="6" hidden="1">#REF!</definedName>
    <definedName name="_18__123Graph_Cｸﾞﾗﾌ_3" hidden="1">#REF!</definedName>
    <definedName name="_18_0__123Graph_D乗" localSheetId="2" hidden="1">#REF!</definedName>
    <definedName name="_18_0__123Graph_D乗" hidden="1">#REF!</definedName>
    <definedName name="_19__123Graph_ALPG_U" localSheetId="2" hidden="1">#REF!</definedName>
    <definedName name="_19__123Graph_ALPG_U" hidden="1">#REF!</definedName>
    <definedName name="_19__123Graph_AWATER_U" localSheetId="2" hidden="1">#REF!</definedName>
    <definedName name="_19__123Graph_AWATER_U" hidden="1">#REF!</definedName>
    <definedName name="_19__123Graph_Cｸﾞﾗﾌ_4" localSheetId="2" hidden="1">#REF!</definedName>
    <definedName name="_19__123Graph_Cｸﾞﾗﾌ_4" hidden="1">#REF!</definedName>
    <definedName name="_19_0__123Graph_D商" localSheetId="2" hidden="1">#REF!</definedName>
    <definedName name="_19_0__123Graph_D商" hidden="1">#REF!</definedName>
    <definedName name="_2__123Graph_ACHART_3" localSheetId="2" hidden="1">#REF!</definedName>
    <definedName name="_2__123Graph_ACHART_3" hidden="1">#REF!</definedName>
    <definedName name="_20__123Graph_Cｸﾞﾗﾌ_5" localSheetId="2" hidden="1">#REF!</definedName>
    <definedName name="_20__123Graph_Cｸﾞﾗﾌ_5" hidden="1">#REF!</definedName>
    <definedName name="_20__123Graph_LBL_AAIR_U" localSheetId="2" hidden="1">#REF!</definedName>
    <definedName name="_20__123Graph_LBL_AAIR_U" hidden="1">#REF!</definedName>
    <definedName name="_20_0__123Graph_D総" localSheetId="2" hidden="1">#REF!</definedName>
    <definedName name="_20_0__123Graph_D総" hidden="1">#REF!</definedName>
    <definedName name="_21__123Graph_ANGAS_U" localSheetId="2" hidden="1">#REF!</definedName>
    <definedName name="_21__123Graph_ANGAS_U" hidden="1">#REF!</definedName>
    <definedName name="_21__123Graph_D4X4W_G" localSheetId="2" hidden="1">#REF!</definedName>
    <definedName name="_21__123Graph_D4X4W_G" hidden="1">#REF!</definedName>
    <definedName name="_21__123Graph_LBL_AELECT_U" localSheetId="2" hidden="1">#REF!</definedName>
    <definedName name="_21__123Graph_LBL_AELECT_U" hidden="1">#REF!</definedName>
    <definedName name="_21_0__123Graph_E乗" localSheetId="2" hidden="1">#REF!</definedName>
    <definedName name="_21_0__123Graph_E乗" hidden="1">#REF!</definedName>
    <definedName name="_22__123Graph_Dｸﾞﾗﾌ_1" hidden="1">#N/A</definedName>
    <definedName name="_22__123Graph_LBL_ALPG_U" localSheetId="2" hidden="1">#REF!</definedName>
    <definedName name="_22__123Graph_LBL_ALPG_U" localSheetId="6" hidden="1">#REF!</definedName>
    <definedName name="_22__123Graph_LBL_ALPG_U" hidden="1">#REF!</definedName>
    <definedName name="_22_0__123Graph_E商" localSheetId="2" hidden="1">#REF!</definedName>
    <definedName name="_22_0__123Graph_E商" localSheetId="6" hidden="1">#REF!</definedName>
    <definedName name="_22_0__123Graph_E商" hidden="1">#REF!</definedName>
    <definedName name="_23__123Graph_ASTEAM_U" localSheetId="2" hidden="1">#REF!</definedName>
    <definedName name="_23__123Graph_ASTEAM_U" localSheetId="6" hidden="1">#REF!</definedName>
    <definedName name="_23__123Graph_ASTEAM_U" hidden="1">#REF!</definedName>
    <definedName name="_23__123Graph_Eｸﾞﾗﾌ_1" hidden="1">#N/A</definedName>
    <definedName name="_23__123Graph_LBL_ANGAS_U" localSheetId="2" hidden="1">#REF!</definedName>
    <definedName name="_23__123Graph_LBL_ANGAS_U" localSheetId="6" hidden="1">#REF!</definedName>
    <definedName name="_23__123Graph_LBL_ANGAS_U" hidden="1">#REF!</definedName>
    <definedName name="_23_0__123Graph_X乗" localSheetId="2" hidden="1">#REF!</definedName>
    <definedName name="_23_0__123Graph_X乗" localSheetId="6" hidden="1">#REF!</definedName>
    <definedName name="_23_0__123Graph_X乗" hidden="1">#REF!</definedName>
    <definedName name="_24__123Graph_Fｸﾞﾗﾌ_1" hidden="1">#N/A</definedName>
    <definedName name="_24__123Graph_LBL_ASTEAM_U" localSheetId="2" hidden="1">#REF!</definedName>
    <definedName name="_24__123Graph_LBL_ASTEAM_U" localSheetId="6" hidden="1">#REF!</definedName>
    <definedName name="_24__123Graph_LBL_ASTEAM_U" hidden="1">#REF!</definedName>
    <definedName name="_24_0__123Graph_X商" localSheetId="2" hidden="1">#REF!</definedName>
    <definedName name="_24_0__123Graph_X商" localSheetId="6" hidden="1">#REF!</definedName>
    <definedName name="_24_0__123Graph_X商" hidden="1">#REF!</definedName>
    <definedName name="_25__123Graph_AWATER_U" localSheetId="2" hidden="1">#REF!</definedName>
    <definedName name="_25__123Graph_AWATER_U" localSheetId="6" hidden="1">#REF!</definedName>
    <definedName name="_25__123Graph_AWATER_U" hidden="1">#REF!</definedName>
    <definedName name="_25__123Graph_LBL_AWATER_U" localSheetId="2" hidden="1">#REF!</definedName>
    <definedName name="_25__123Graph_LBL_AWATER_U" hidden="1">#REF!</definedName>
    <definedName name="_25__123Graph_X4X4W_G" localSheetId="2" hidden="1">#REF!</definedName>
    <definedName name="_25__123Graph_X4X4W_G" hidden="1">#REF!</definedName>
    <definedName name="_25_0__123Graph_X総" localSheetId="2" hidden="1">#REF!</definedName>
    <definedName name="_25_0__123Graph_X総" hidden="1">#REF!</definedName>
    <definedName name="_26__123Graph_XAIR_U" localSheetId="2" hidden="1">#REF!</definedName>
    <definedName name="_26__123Graph_XAIR_U" hidden="1">#REF!</definedName>
    <definedName name="_26__123Graph_Xｸﾞﾗﾌ_1" localSheetId="2" hidden="1">#REF!</definedName>
    <definedName name="_26__123Graph_Xｸﾞﾗﾌ_1" hidden="1">#REF!</definedName>
    <definedName name="_27__123Graph_LBL_AAIR_U" localSheetId="2" hidden="1">#REF!</definedName>
    <definedName name="_27__123Graph_LBL_AAIR_U" hidden="1">#REF!</definedName>
    <definedName name="_27__123Graph_XELECT_U" localSheetId="2" hidden="1">#REF!</definedName>
    <definedName name="_27__123Graph_XELECT_U" hidden="1">#REF!</definedName>
    <definedName name="_27__123Graph_Xｸﾞﾗﾌ_2" localSheetId="2" hidden="1">#REF!</definedName>
    <definedName name="_27__123Graph_Xｸﾞﾗﾌ_2" hidden="1">#REF!</definedName>
    <definedName name="_28__123Graph_XLPG_U" localSheetId="2" hidden="1">#REF!</definedName>
    <definedName name="_28__123Graph_XLPG_U" hidden="1">#REF!</definedName>
    <definedName name="_28__123Graph_Xｸﾞﾗﾌ_3" localSheetId="2" hidden="1">#REF!</definedName>
    <definedName name="_28__123Graph_Xｸﾞﾗﾌ_3" hidden="1">#REF!</definedName>
    <definedName name="_29__123Graph_LBL_AELECT_U" localSheetId="2" hidden="1">#REF!</definedName>
    <definedName name="_29__123Graph_LBL_AELECT_U" hidden="1">#REF!</definedName>
    <definedName name="_29__123Graph_XNGAS_U" localSheetId="2" hidden="1">#REF!</definedName>
    <definedName name="_29__123Graph_XNGAS_U" hidden="1">#REF!</definedName>
    <definedName name="_29__123Graph_Xｸﾞﾗﾌ_4" localSheetId="2" hidden="1">#REF!</definedName>
    <definedName name="_29__123Graph_Xｸﾞﾗﾌ_4" hidden="1">#REF!</definedName>
    <definedName name="_3__123Graph_A4X4W_G" localSheetId="2" hidden="1">#REF!</definedName>
    <definedName name="_3__123Graph_A4X4W_G" hidden="1">#REF!</definedName>
    <definedName name="_3__123Graph_BCHART_1" localSheetId="2" hidden="1">#REF!</definedName>
    <definedName name="_3__123Graph_BCHART_1" hidden="1">#REF!</definedName>
    <definedName name="_30__123Graph_XSTEAM_U" localSheetId="2" hidden="1">#REF!</definedName>
    <definedName name="_30__123Graph_XSTEAM_U" hidden="1">#REF!</definedName>
    <definedName name="_30__123Graph_Xｸﾞﾗﾌ_5" localSheetId="2" hidden="1">#REF!</definedName>
    <definedName name="_30__123Graph_Xｸﾞﾗﾌ_5" hidden="1">#REF!</definedName>
    <definedName name="_31__123Graph_LBL_ALPG_U" localSheetId="2" hidden="1">#REF!</definedName>
    <definedName name="_31__123Graph_LBL_ALPG_U" hidden="1">#REF!</definedName>
    <definedName name="_31__123Graph_XWATER_U" localSheetId="2" hidden="1">#REF!</definedName>
    <definedName name="_31__123Graph_XWATER_U" hidden="1">#REF!</definedName>
    <definedName name="_32_0__123Grap" localSheetId="2" hidden="1">#REF!</definedName>
    <definedName name="_32_0__123Grap" hidden="1">#REF!</definedName>
    <definedName name="_33__123Graph_LBL_ANGAS_U" localSheetId="2" hidden="1">#REF!</definedName>
    <definedName name="_33__123Graph_LBL_ANGAS_U" hidden="1">#REF!</definedName>
    <definedName name="_33_0__123Graph_A商" localSheetId="2" hidden="1">#REF!</definedName>
    <definedName name="_33_0__123Graph_A商" hidden="1">#REF!</definedName>
    <definedName name="_34_0__123Graph_B乗" localSheetId="2" hidden="1">#REF!</definedName>
    <definedName name="_34_0__123Graph_B乗" hidden="1">#REF!</definedName>
    <definedName name="_35__123Graph_LBL_ASTEAM_U" localSheetId="2" hidden="1">#REF!</definedName>
    <definedName name="_35__123Graph_LBL_ASTEAM_U" hidden="1">#REF!</definedName>
    <definedName name="_35_0__123Graph_B商" localSheetId="2" hidden="1">#REF!</definedName>
    <definedName name="_35_0__123Graph_B商" hidden="1">#REF!</definedName>
    <definedName name="_36_0__123Graph_B総" localSheetId="2" hidden="1">#REF!</definedName>
    <definedName name="_36_0__123Graph_B総" hidden="1">#REF!</definedName>
    <definedName name="_37__123Graph_LBL_AWATER_U" localSheetId="2" hidden="1">#REF!</definedName>
    <definedName name="_37__123Graph_LBL_AWATER_U" hidden="1">#REF!</definedName>
    <definedName name="_37_0__123Graph_C乗" localSheetId="2" hidden="1">#REF!</definedName>
    <definedName name="_37_0__123Graph_C乗" hidden="1">#REF!</definedName>
    <definedName name="_38_0__123Graph_C商" localSheetId="2" hidden="1">#REF!</definedName>
    <definedName name="_38_0__123Graph_C商" hidden="1">#REF!</definedName>
    <definedName name="_39__123Graph_XAIR_U" localSheetId="2" hidden="1">#REF!</definedName>
    <definedName name="_39__123Graph_XAIR_U" hidden="1">#REF!</definedName>
    <definedName name="_39_0__123Graph_D乗" localSheetId="2" hidden="1">#REF!</definedName>
    <definedName name="_39_0__123Graph_D乗" hidden="1">#REF!</definedName>
    <definedName name="_4__123Graph_A4X4W_G" localSheetId="2" hidden="1">#REF!</definedName>
    <definedName name="_4__123Graph_A4X4W_G" hidden="1">#REF!</definedName>
    <definedName name="_4__123Graph_B4X4W_G" localSheetId="2" hidden="1">#REF!</definedName>
    <definedName name="_4__123Graph_B4X4W_G" hidden="1">#REF!</definedName>
    <definedName name="_4__123Graph_BCHART_3" localSheetId="2" hidden="1">#REF!</definedName>
    <definedName name="_4__123Graph_BCHART_3" hidden="1">#REF!</definedName>
    <definedName name="_40_0__123Graph_D商" localSheetId="2" hidden="1">#REF!</definedName>
    <definedName name="_40_0__123Graph_D商" hidden="1">#REF!</definedName>
    <definedName name="_41__123Graph_XELECT_U" localSheetId="2" hidden="1">#REF!</definedName>
    <definedName name="_41__123Graph_XELECT_U" hidden="1">#REF!</definedName>
    <definedName name="_41_0__123Graph_D総" localSheetId="2" hidden="1">#REF!</definedName>
    <definedName name="_41_0__123Graph_D総" hidden="1">#REF!</definedName>
    <definedName name="_42_0__123Graph_E乗" localSheetId="2" hidden="1">#REF!</definedName>
    <definedName name="_42_0__123Graph_E乗" hidden="1">#REF!</definedName>
    <definedName name="_43__123Graph_XLPG_U" localSheetId="2" hidden="1">#REF!</definedName>
    <definedName name="_43__123Graph_XLPG_U" hidden="1">#REF!</definedName>
    <definedName name="_43_0__123Graph_E商" localSheetId="2" hidden="1">#REF!</definedName>
    <definedName name="_43_0__123Graph_E商" hidden="1">#REF!</definedName>
    <definedName name="_44_0__123Graph_X乗" localSheetId="2" hidden="1">#REF!</definedName>
    <definedName name="_44_0__123Graph_X乗" hidden="1">#REF!</definedName>
    <definedName name="_45__123Graph_XNGAS_U" localSheetId="2" hidden="1">#REF!</definedName>
    <definedName name="_45__123Graph_XNGAS_U" hidden="1">#REF!</definedName>
    <definedName name="_45_0__123Graph_X商" localSheetId="2" hidden="1">#REF!</definedName>
    <definedName name="_45_0__123Graph_X商" hidden="1">#REF!</definedName>
    <definedName name="_46_0__123Graph_X総" localSheetId="2" hidden="1">#REF!</definedName>
    <definedName name="_46_0__123Graph_X総" hidden="1">#REF!</definedName>
    <definedName name="_47__123Graph_XSTEAM_U" localSheetId="2" hidden="1">#REF!</definedName>
    <definedName name="_47__123Graph_XSTEAM_U" hidden="1">#REF!</definedName>
    <definedName name="_49__123Graph_XWATER_U" localSheetId="2" hidden="1">#REF!</definedName>
    <definedName name="_49__123Graph_XWATER_U" hidden="1">#REF!</definedName>
    <definedName name="_5__123Graph_Aｸﾞﾗﾌ_1" localSheetId="2" hidden="1">#REF!</definedName>
    <definedName name="_5__123Graph_Aｸﾞﾗﾌ_1" hidden="1">#REF!</definedName>
    <definedName name="_5__123Graph_C4X4W_G" localSheetId="2" hidden="1">#REF!</definedName>
    <definedName name="_5__123Graph_C4X4W_G" hidden="1">#REF!</definedName>
    <definedName name="_5__123Graph_DCHART_1" localSheetId="2" hidden="1">#REF!</definedName>
    <definedName name="_5__123Graph_DCHART_1" hidden="1">#REF!</definedName>
    <definedName name="_56_6_0__123Graph_A投資" localSheetId="2" hidden="1">[12]投資ﾌｫﾛｰ!#REF!</definedName>
    <definedName name="_56_6_0__123Graph_A投資" hidden="1">[12]投資ﾌｫﾛｰ!#REF!</definedName>
    <definedName name="_57_6_0__123Graph_C投資" localSheetId="2" hidden="1">[12]投資ﾌｫﾛｰ!#REF!</definedName>
    <definedName name="_57_6_0__123Graph_C投資" hidden="1">[12]投資ﾌｫﾛｰ!#REF!</definedName>
    <definedName name="_58_6_0__123Graph_LBL_A投資" localSheetId="2" hidden="1">[12]投資ﾌｫﾛｰ!#REF!</definedName>
    <definedName name="_58_6_0__123Graph_LBL_A投資" hidden="1">[12]投資ﾌｫﾛｰ!#REF!</definedName>
    <definedName name="_59_6_0__123Graph_LBL_C投資" localSheetId="2" hidden="1">[12]投資ﾌｫﾛｰ!#REF!</definedName>
    <definedName name="_59_6_0__123Graph_LBL_C投資" hidden="1">[12]投資ﾌｫﾛｰ!#REF!</definedName>
    <definedName name="_6__123Graph_Aｸﾞﾗﾌ_2" localSheetId="2" hidden="1">#REF!</definedName>
    <definedName name="_6__123Graph_Aｸﾞﾗﾌ_2" localSheetId="6" hidden="1">#REF!</definedName>
    <definedName name="_6__123Graph_Aｸﾞﾗﾌ_2" hidden="1">#REF!</definedName>
    <definedName name="_6__123Graph_D4X4W_G" localSheetId="2" hidden="1">#REF!</definedName>
    <definedName name="_6__123Graph_D4X4W_G" localSheetId="6" hidden="1">#REF!</definedName>
    <definedName name="_6__123Graph_D4X4W_G" hidden="1">#REF!</definedName>
    <definedName name="_6__123Graph_LBL_ACHART_1" localSheetId="2" hidden="1">#REF!</definedName>
    <definedName name="_6__123Graph_LBL_ACHART_1" localSheetId="6" hidden="1">#REF!</definedName>
    <definedName name="_6__123Graph_LBL_ACHART_1" hidden="1">#REF!</definedName>
    <definedName name="_60_6_0__123Graph_LBL_D投資" localSheetId="2" hidden="1">[12]投資ﾌｫﾛｰ!#REF!</definedName>
    <definedName name="_60_6_0__123Graph_LBL_D投資" localSheetId="6" hidden="1">[12]投資ﾌｫﾛｰ!#REF!</definedName>
    <definedName name="_60_6_0__123Graph_LBL_D投資" hidden="1">[12]投資ﾌｫﾛｰ!#REF!</definedName>
    <definedName name="_7__123Graph_Aｸﾞﾗﾌ_3" localSheetId="2" hidden="1">#REF!</definedName>
    <definedName name="_7__123Graph_Aｸﾞﾗﾌ_3" localSheetId="6" hidden="1">#REF!</definedName>
    <definedName name="_7__123Graph_Aｸﾞﾗﾌ_3" hidden="1">#REF!</definedName>
    <definedName name="_7__123Graph_LBL_ACHART_3" localSheetId="2" hidden="1">#REF!</definedName>
    <definedName name="_7__123Graph_LBL_ACHART_3" localSheetId="6" hidden="1">#REF!</definedName>
    <definedName name="_7__123Graph_LBL_ACHART_3" hidden="1">#REF!</definedName>
    <definedName name="_7__123Graph_X4X4W_G" localSheetId="2" hidden="1">#REF!</definedName>
    <definedName name="_7__123Graph_X4X4W_G" localSheetId="6" hidden="1">#REF!</definedName>
    <definedName name="_7__123Graph_X4X4W_G" hidden="1">#REF!</definedName>
    <definedName name="_8__123Graph_Aｸﾞﾗﾌ_4" localSheetId="2" hidden="1">#REF!</definedName>
    <definedName name="_8__123Graph_Aｸﾞﾗﾌ_4" hidden="1">#REF!</definedName>
    <definedName name="_8__123Graph_LBL_DCHART_1" localSheetId="2" hidden="1">#REF!</definedName>
    <definedName name="_8__123Graph_LBL_DCHART_1" hidden="1">#REF!</definedName>
    <definedName name="_9__123Graph_Aｸﾞﾗﾌ_5" localSheetId="2" hidden="1">#REF!</definedName>
    <definedName name="_9__123Graph_Aｸﾞﾗﾌ_5" hidden="1">#REF!</definedName>
    <definedName name="_a1" localSheetId="2" hidden="1">{"'Sheet1'!$L$16"}</definedName>
    <definedName name="_a1" localSheetId="6" hidden="1">{"'Sheet1'!$L$16"}</definedName>
    <definedName name="_a1" hidden="1">{"'Sheet1'!$L$16"}</definedName>
    <definedName name="_a2" localSheetId="2" hidden="1">{"'Sheet1'!$L$16"}</definedName>
    <definedName name="_a2" localSheetId="6" hidden="1">{"'Sheet1'!$L$16"}</definedName>
    <definedName name="_a2" hidden="1">{"'Sheet1'!$L$16"}</definedName>
    <definedName name="_BQ4.1" localSheetId="2" hidden="1">#REF!</definedName>
    <definedName name="_BQ4.1" hidden="1">#REF!</definedName>
    <definedName name="_BQ4.2" localSheetId="2" hidden="1">#REF!</definedName>
    <definedName name="_BQ4.2" hidden="1">#REF!</definedName>
    <definedName name="_DCF1" localSheetId="2" hidden="1">{#N/A,#N/A,FALSE,"DCF Summary";#N/A,#N/A,FALSE,"Casema";#N/A,#N/A,FALSE,"Casema NoTel";#N/A,#N/A,FALSE,"UK";#N/A,#N/A,FALSE,"RCF";#N/A,#N/A,FALSE,"Intercable CZ";#N/A,#N/A,FALSE,"Interkabel P"}</definedName>
    <definedName name="_DCF1" localSheetId="6" hidden="1">{#N/A,#N/A,FALSE,"DCF Summary";#N/A,#N/A,FALSE,"Casema";#N/A,#N/A,FALSE,"Casema NoTel";#N/A,#N/A,FALSE,"UK";#N/A,#N/A,FALSE,"RCF";#N/A,#N/A,FALSE,"Intercable CZ";#N/A,#N/A,FALSE,"Interkabel P"}</definedName>
    <definedName name="_DCF1" hidden="1">{#N/A,#N/A,FALSE,"DCF Summary";#N/A,#N/A,FALSE,"Casema";#N/A,#N/A,FALSE,"Casema NoTel";#N/A,#N/A,FALSE,"UK";#N/A,#N/A,FALSE,"RCF";#N/A,#N/A,FALSE,"Intercable CZ";#N/A,#N/A,FALSE,"Interkabel P"}</definedName>
    <definedName name="_Dis898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Dis898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Dis898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Dist_Values" localSheetId="2" hidden="1">[13]AUTO123!#REF!</definedName>
    <definedName name="_Dist_Values" hidden="1">[13]AUTO123!#REF!</definedName>
    <definedName name="_Fill" localSheetId="2" hidden="1">#REF!</definedName>
    <definedName name="_Fill" localSheetId="6" hidden="1">#REF!</definedName>
    <definedName name="_Fill" hidden="1">#REF!</definedName>
    <definedName name="_xlnm._FilterDatabase" localSheetId="7" hidden="1">'Devanning Schedule'!$A$5:$A$14</definedName>
    <definedName name="_Key1" localSheetId="2" hidden="1">#REF!</definedName>
    <definedName name="_Key1" localSheetId="6" hidden="1">#REF!</definedName>
    <definedName name="_Key1" hidden="1">#REF!</definedName>
    <definedName name="_Key2" localSheetId="2" hidden="1">[14]SCHEDULES!#REF!</definedName>
    <definedName name="_Key2" localSheetId="6" hidden="1">[14]SCHEDULES!#REF!</definedName>
    <definedName name="_Key2" hidden="1">[14]SCHEDULES!#REF!</definedName>
    <definedName name="_KKK1" localSheetId="2" hidden="1">#REF!</definedName>
    <definedName name="_KKK1" localSheetId="6" hidden="1">#REF!</definedName>
    <definedName name="_KKK1" hidden="1">#REF!</definedName>
    <definedName name="_KKK2" localSheetId="2" hidden="1">#REF!</definedName>
    <definedName name="_KKK2" localSheetId="6" hidden="1">#REF!</definedName>
    <definedName name="_KKK2" hidden="1">#REF!</definedName>
    <definedName name="_kvs1" localSheetId="2" hidden="1">{#N/A,#N/A,FALSE,"COVER1.XLS ";#N/A,#N/A,FALSE,"RACT1.XLS";#N/A,#N/A,FALSE,"RACT2.XLS";#N/A,#N/A,FALSE,"ECCMP";#N/A,#N/A,FALSE,"WELDER.XLS"}</definedName>
    <definedName name="_kvs1" localSheetId="6" hidden="1">{#N/A,#N/A,FALSE,"COVER1.XLS ";#N/A,#N/A,FALSE,"RACT1.XLS";#N/A,#N/A,FALSE,"RACT2.XLS";#N/A,#N/A,FALSE,"ECCMP";#N/A,#N/A,FALSE,"WELDER.XLS"}</definedName>
    <definedName name="_kvs1" hidden="1">{#N/A,#N/A,FALSE,"COVER1.XLS ";#N/A,#N/A,FALSE,"RACT1.XLS";#N/A,#N/A,FALSE,"RACT2.XLS";#N/A,#N/A,FALSE,"ECCMP";#N/A,#N/A,FALSE,"WELDER.XLS"}</definedName>
    <definedName name="_kvs2" localSheetId="2" hidden="1">{#N/A,#N/A,FALSE,"COVER1.XLS ";#N/A,#N/A,FALSE,"RACT1.XLS";#N/A,#N/A,FALSE,"RACT2.XLS";#N/A,#N/A,FALSE,"ECCMP";#N/A,#N/A,FALSE,"WELDER.XLS"}</definedName>
    <definedName name="_kvs2" localSheetId="6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localSheetId="2" hidden="1">{#N/A,#N/A,FALSE,"COVER.XLS";#N/A,#N/A,FALSE,"RACT1.XLS";#N/A,#N/A,FALSE,"RACT2.XLS";#N/A,#N/A,FALSE,"ECCMP";#N/A,#N/A,FALSE,"WELDER.XLS"}</definedName>
    <definedName name="_kvs5" localSheetId="6" hidden="1">{#N/A,#N/A,FALSE,"COVER.XLS";#N/A,#N/A,FALSE,"RACT1.XLS";#N/A,#N/A,FALSE,"RACT2.XLS";#N/A,#N/A,FALSE,"ECCMP";#N/A,#N/A,FALSE,"WELDER.XLS"}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localSheetId="2" hidden="1">{#N/A,#N/A,FALSE,"COVER1.XLS ";#N/A,#N/A,FALSE,"RACT1.XLS";#N/A,#N/A,FALSE,"RACT2.XLS";#N/A,#N/A,FALSE,"ECCMP";#N/A,#N/A,FALSE,"WELDER.XLS"}</definedName>
    <definedName name="_kvs8" localSheetId="6" hidden="1">{#N/A,#N/A,FALSE,"COVER1.XLS 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k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me10" localSheetId="2" hidden="1">{#N/A,#N/A,FALSE,"1996 P&amp;L TOWTAC(pk)";#N/A,#N/A,FALSE,"ONGOING P&amp;L TOWTAC(pk)";#N/A,#N/A,FALSE,"ATL6TOWTAC COST CARD"}</definedName>
    <definedName name="_me10" localSheetId="6" hidden="1">{#N/A,#N/A,FALSE,"1996 P&amp;L TOWTAC(pk)";#N/A,#N/A,FALSE,"ONGOING P&amp;L TOWTAC(pk)";#N/A,#N/A,FALSE,"ATL6TOWTAC COST CARD"}</definedName>
    <definedName name="_me10" hidden="1">{#N/A,#N/A,FALSE,"1996 P&amp;L TOWTAC(pk)";#N/A,#N/A,FALSE,"ONGOING P&amp;L TOWTAC(pk)";#N/A,#N/A,FALSE,"ATL6TOWTAC COST CARD"}</definedName>
    <definedName name="_NSO2" localSheetId="2" hidden="1">{"'Sheet1'!$L$16"}</definedName>
    <definedName name="_NSO2" localSheetId="6" hidden="1">{"'Sheet1'!$L$16"}</definedName>
    <definedName name="_NSO2" hidden="1">{"'Sheet1'!$L$16"}</definedName>
    <definedName name="_Order1" hidden="1">255</definedName>
    <definedName name="_Order2" hidden="1">0</definedName>
    <definedName name="_Parse_In" hidden="1">'[15]bs is'!$B$116:$B$165</definedName>
    <definedName name="_Parse_Out" hidden="1">'[15]bs is'!$V$122:$AA$171</definedName>
    <definedName name="_Regression_Int" hidden="1">1</definedName>
    <definedName name="_Regression_Out" localSheetId="2" hidden="1">#REF!</definedName>
    <definedName name="_Regression_Out" localSheetId="6" hidden="1">#REF!</definedName>
    <definedName name="_Regression_Out" hidden="1">#REF!</definedName>
    <definedName name="_Regression_X" localSheetId="2" hidden="1">#REF!</definedName>
    <definedName name="_Regression_X" localSheetId="6" hidden="1">#REF!</definedName>
    <definedName name="_Regression_X" hidden="1">#REF!</definedName>
    <definedName name="_Regression_Y" localSheetId="2" hidden="1">#REF!</definedName>
    <definedName name="_Regression_Y" localSheetId="6" hidden="1">#REF!</definedName>
    <definedName name="_Regression_Y" hidden="1">#REF!</definedName>
    <definedName name="_rr3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rr3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rr3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_Sort" localSheetId="2" hidden="1">#REF!</definedName>
    <definedName name="_Sort" localSheetId="6" hidden="1">#REF!</definedName>
    <definedName name="_Sort" hidden="1">#REF!</definedName>
    <definedName name="_Sort2" localSheetId="2" hidden="1">#REF!</definedName>
    <definedName name="_Sort2" localSheetId="6" hidden="1">#REF!</definedName>
    <definedName name="_Sort2" hidden="1">#REF!</definedName>
    <definedName name="_Table1_In1" localSheetId="2" hidden="1">[3]Revenue!#REF!</definedName>
    <definedName name="_Table1_In1" localSheetId="6" hidden="1">[3]Revenue!#REF!</definedName>
    <definedName name="_Table1_In1" hidden="1">[3]Revenue!#REF!</definedName>
    <definedName name="_Table1_In2" localSheetId="2" hidden="1">[3]Assum!#REF!</definedName>
    <definedName name="_Table1_In2" localSheetId="6" hidden="1">[3]Assum!#REF!</definedName>
    <definedName name="_Table1_In2" hidden="1">[3]Assum!#REF!</definedName>
    <definedName name="_Table1_Out" localSheetId="2" hidden="1">[3]Assum!#REF!</definedName>
    <definedName name="_Table1_Out" localSheetId="6" hidden="1">[3]Assum!#REF!</definedName>
    <definedName name="_Table1_Out" hidden="1">[3]Assum!#REF!</definedName>
    <definedName name="_Table2_In1" localSheetId="2" hidden="1">#REF!</definedName>
    <definedName name="_Table2_In1" localSheetId="6" hidden="1">#REF!</definedName>
    <definedName name="_Table2_In1" hidden="1">#REF!</definedName>
    <definedName name="_Table2_In2" localSheetId="2" hidden="1">#REF!</definedName>
    <definedName name="_Table2_In2" localSheetId="6" hidden="1">#REF!</definedName>
    <definedName name="_Table2_In2" hidden="1">#REF!</definedName>
    <definedName name="_Table2_Out" localSheetId="2" hidden="1">#REF!</definedName>
    <definedName name="_Table2_Out" localSheetId="6" hidden="1">#REF!</definedName>
    <definedName name="_Table2_Out" hidden="1">#REF!</definedName>
    <definedName name="_tr1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r1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・" localSheetId="2" hidden="1">{#N/A,#N/A,FALSE,"Graph - General";#N/A,#N/A,FALSE,"Graph - Sales";#N/A,#N/A,FALSE,"Graph - Rental";#N/A,#N/A,FALSE,"Graph - P&amp;S"}</definedName>
    <definedName name="・" localSheetId="6" hidden="1">{#N/A,#N/A,FALSE,"Graph - General";#N/A,#N/A,FALSE,"Graph - Sales";#N/A,#N/A,FALSE,"Graph - Rental";#N/A,#N/A,FALSE,"Graph - P&amp;S"}</definedName>
    <definedName name="・" hidden="1">{#N/A,#N/A,FALSE,"Graph - General";#N/A,#N/A,FALSE,"Graph - Sales";#N/A,#N/A,FALSE,"Graph - Rental";#N/A,#N/A,FALSE,"Graph - P&amp;S"}</definedName>
    <definedName name="☆労務費変更表" localSheetId="2" hidden="1">{"TOTAL96",#N/A,TRUE,"TOTALTL";"PRESID96",#N/A,TRUE,"PRESID";"MARKSAL96",#N/A,TRUE,"MARKSAL";"FINADMN96",#N/A,TRUE,"FINADMN"}</definedName>
    <definedName name="☆労務費変更表" localSheetId="6" hidden="1">{"TOTAL96",#N/A,TRUE,"TOTALTL";"PRESID96",#N/A,TRUE,"PRESID";"MARKSAL96",#N/A,TRUE,"MARKSAL";"FINADMN96",#N/A,TRUE,"FINADMN"}</definedName>
    <definedName name="☆労務費変更表" hidden="1">{"TOTAL96",#N/A,TRUE,"TOTALTL";"PRESID96",#N/A,TRUE,"PRESID";"MARKSAL96",#N/A,TRUE,"MARKSAL";"FINADMN96",#N/A,TRUE,"FINADMN"}</definedName>
    <definedName name="⑤2" localSheetId="2" hidden="1">{"'TOYOTA'!$A$1:$R$26"}</definedName>
    <definedName name="⑤2" localSheetId="6" hidden="1">{"'TOYOTA'!$A$1:$R$26"}</definedName>
    <definedName name="⑤2" hidden="1">{"'TOYOTA'!$A$1:$R$26"}</definedName>
    <definedName name="AA_AR" localSheetId="2">'SKD Storage'!#REF!</definedName>
    <definedName name="aaaaaaaaaaaaaaaaaaaaaaaaaaaa" localSheetId="2" hidden="1">{#N/A,#N/A,FALSE,"8"}</definedName>
    <definedName name="aaaaaaaaaaaaaaaaaaaaaaaaaaaa" localSheetId="6" hidden="1">{#N/A,#N/A,FALSE,"8"}</definedName>
    <definedName name="aaaaaaaaaaaaaaaaaaaaaaaaaaaa" hidden="1">{#N/A,#N/A,FALSE,"8"}</definedName>
    <definedName name="Access_Button" hidden="1">"RAV4型式別細目_Sheet1_List目.mdb"</definedName>
    <definedName name="Access_Button1" hidden="1">"機能ｺｰﾄﾞ一覧_BLK→機能_List"</definedName>
    <definedName name="Access_Button2" hidden="1">"機能ｺｰﾄﾞ一覧_BLK→機能_List"</definedName>
    <definedName name="AccessDatabase" hidden="1">"C:\01-sogabe\RAV4型式別細目.mdb_x0012_鲾_x0012__x000C_P"</definedName>
    <definedName name="add" localSheetId="2" hidden="1">{"'表紙'!$A$1:$W$39"}</definedName>
    <definedName name="add" localSheetId="6" hidden="1">{"'表紙'!$A$1:$W$39"}</definedName>
    <definedName name="add" hidden="1">{"'表紙'!$A$1:$W$39"}</definedName>
    <definedName name="adfrs" localSheetId="2" hidden="1">{#N/A,#N/A,FALSE,"COVER.XLS";#N/A,#N/A,FALSE,"RACT1.XLS";#N/A,#N/A,FALSE,"RACT2.XLS";#N/A,#N/A,FALSE,"ECCMP";#N/A,#N/A,FALSE,"WELDER.XLS"}</definedName>
    <definedName name="adfrs" localSheetId="6" hidden="1">{#N/A,#N/A,FALSE,"COVER.XLS";#N/A,#N/A,FALSE,"RACT1.XLS";#N/A,#N/A,FALSE,"RACT2.XLS";#N/A,#N/A,FALSE,"ECCMP";#N/A,#N/A,FALSE,"WELDER.XLS"}</definedName>
    <definedName name="adfrs" hidden="1">{#N/A,#N/A,FALSE,"COVER.XLS";#N/A,#N/A,FALSE,"RACT1.XLS";#N/A,#N/A,FALSE,"RACT2.XLS";#N/A,#N/A,FALSE,"ECCMP";#N/A,#N/A,FALSE,"WELDER.XLS"}</definedName>
    <definedName name="AGEDDATABASE" localSheetId="2" hidden="1">{#N/A,#N/A,FALSE,"970301";#N/A,#N/A,FALSE,"970302";#N/A,#N/A,FALSE,"970303";#N/A,#N/A,FALSE,"970304";#N/A,#N/A,FALSE,"COM1";#N/A,#N/A,FALSE,"COM2"}</definedName>
    <definedName name="AGEDDATABASE" localSheetId="6" hidden="1">{#N/A,#N/A,FALSE,"970301";#N/A,#N/A,FALSE,"970302";#N/A,#N/A,FALSE,"970303";#N/A,#N/A,FALSE,"970304";#N/A,#N/A,FALSE,"COM1";#N/A,#N/A,FALSE,"COM2"}</definedName>
    <definedName name="AGEDDATABASE" hidden="1">{#N/A,#N/A,FALSE,"970301";#N/A,#N/A,FALSE,"970302";#N/A,#N/A,FALSE,"970303";#N/A,#N/A,FALSE,"970304";#N/A,#N/A,FALSE,"COM1";#N/A,#N/A,FALSE,"COM2"}</definedName>
    <definedName name="aladi" localSheetId="2" hidden="1">{#N/A,#N/A,FALSE,"Graph - General";#N/A,#N/A,FALSE,"Graph - Sales";#N/A,#N/A,FALSE,"Graph - Rental";#N/A,#N/A,FALSE,"Graph - P&amp;S"}</definedName>
    <definedName name="aladi" localSheetId="6" hidden="1">{#N/A,#N/A,FALSE,"Graph - General";#N/A,#N/A,FALSE,"Graph - Sales";#N/A,#N/A,FALSE,"Graph - Rental";#N/A,#N/A,FALSE,"Graph - P&amp;S"}</definedName>
    <definedName name="aladi" hidden="1">{#N/A,#N/A,FALSE,"Graph - General";#N/A,#N/A,FALSE,"Graph - Sales";#N/A,#N/A,FALSE,"Graph - Rental";#N/A,#N/A,FALSE,"Graph - P&amp;S"}</definedName>
    <definedName name="alo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alo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alo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alpuussss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puussss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puussss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nal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ysis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ysis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ysi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scount" hidden="1">1</definedName>
    <definedName name="ApvKD85" localSheetId="2" hidden="1">{"'PARTS LIST'!$A$1:$AJ$626"}</definedName>
    <definedName name="ApvKD85" localSheetId="6" hidden="1">{"'PARTS LIST'!$A$1:$AJ$626"}</definedName>
    <definedName name="ApvKD85" hidden="1">{"'PARTS LIST'!$A$1:$AJ$626"}</definedName>
    <definedName name="aqaqaqsws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aqaqaqsws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aqaqaqsws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arzu" localSheetId="2" hidden="1">{"TOTAL96",#N/A,TRUE,"TOTALTL";"PRESID96",#N/A,TRUE,"PRESID";"MARKSAL96",#N/A,TRUE,"MARKSAL";"FINADMN96",#N/A,TRUE,"FINADMN"}</definedName>
    <definedName name="arzu" localSheetId="6" hidden="1">{"TOTAL96",#N/A,TRUE,"TOTALTL";"PRESID96",#N/A,TRUE,"PRESID";"MARKSAL96",#N/A,TRUE,"MARKSAL";"FINADMN96",#N/A,TRUE,"FINADMN"}</definedName>
    <definedName name="arzu" hidden="1">{"TOTAL96",#N/A,TRUE,"TOTALTL";"PRESID96",#N/A,TRUE,"PRESID";"MARKSAL96",#N/A,TRUE,"MARKSAL";"FINADMN96",#N/A,TRUE,"FINADMN"}</definedName>
    <definedName name="as" localSheetId="2" hidden="1">{#N/A,#N/A,FALSE,"COVER.XLS";#N/A,#N/A,FALSE,"RACT1.XLS";#N/A,#N/A,FALSE,"RACT2.XLS";#N/A,#N/A,FALSE,"ECCMP";#N/A,#N/A,FALSE,"WELDER.XLS"}</definedName>
    <definedName name="as" localSheetId="6" hidden="1">{#N/A,#N/A,FALSE,"COVER.XLS";#N/A,#N/A,FALSE,"RACT1.XLS";#N/A,#N/A,FALSE,"RACT2.XLS";#N/A,#N/A,FALSE,"ECCMP";#N/A,#N/A,FALSE,"WELDER.XLS"}</definedName>
    <definedName name="as" hidden="1">{#N/A,#N/A,FALSE,"COVER.XLS";#N/A,#N/A,FALSE,"RACT1.XLS";#N/A,#N/A,FALSE,"RACT2.XLS";#N/A,#N/A,FALSE,"ECCMP";#N/A,#N/A,FALSE,"WELDER.XLS"}</definedName>
    <definedName name="AS2DocOpenMode" hidden="1">"AS2DocumentEdit"</definedName>
    <definedName name="AS2ReportLS" hidden="1">1</definedName>
    <definedName name="AS2SyncStepLS" hidden="1">0</definedName>
    <definedName name="AS2TickmarkLS" localSheetId="2" hidden="1">#REF!</definedName>
    <definedName name="AS2TickmarkLS" localSheetId="6" hidden="1">#REF!</definedName>
    <definedName name="AS2TickmarkLS" hidden="1">#REF!</definedName>
    <definedName name="AS2VersionLS" hidden="1">300</definedName>
    <definedName name="asd" localSheetId="2" hidden="1">{#N/A,#N/A,FALSE,"DCF Summary";#N/A,#N/A,FALSE,"Casema";#N/A,#N/A,FALSE,"Casema NoTel";#N/A,#N/A,FALSE,"UK";#N/A,#N/A,FALSE,"RCF";#N/A,#N/A,FALSE,"Intercable CZ";#N/A,#N/A,FALSE,"Interkabel P"}</definedName>
    <definedName name="asd" localSheetId="6" hidden="1">{#N/A,#N/A,FALSE,"DCF Summary";#N/A,#N/A,FALSE,"Casema";#N/A,#N/A,FALSE,"Casema NoTel";#N/A,#N/A,FALSE,"UK";#N/A,#N/A,FALSE,"RCF";#N/A,#N/A,FALSE,"Intercable CZ";#N/A,#N/A,FALSE,"Interkabel P"}</definedName>
    <definedName name="asd" hidden="1">{#N/A,#N/A,FALSE,"DCF Summary";#N/A,#N/A,FALSE,"Casema";#N/A,#N/A,FALSE,"Casema NoTel";#N/A,#N/A,FALSE,"UK";#N/A,#N/A,FALSE,"RCF";#N/A,#N/A,FALSE,"Intercable CZ";#N/A,#N/A,FALSE,"Interkabel P"}</definedName>
    <definedName name="asdfg" localSheetId="2" hidden="1">{"value box",#N/A,TRUE,"DPL Inc. Fin Statements";"unlevered free cash flows",#N/A,TRUE,"DPL Inc. Fin Statements"}</definedName>
    <definedName name="asdfg" localSheetId="6" hidden="1">{"value box",#N/A,TRUE,"DPL Inc. Fin Statements";"unlevered free cash flows",#N/A,TRUE,"DPL Inc. Fin Statements"}</definedName>
    <definedName name="asdfg" hidden="1">{"value box",#N/A,TRUE,"DPL Inc. Fin Statements";"unlevered free cash flows",#N/A,TRUE,"DPL Inc. Fin Statements"}</definedName>
    <definedName name="ashis" localSheetId="2" hidden="1">{#N/A,#N/A,FALSE,"8"}</definedName>
    <definedName name="ashis" localSheetId="6" hidden="1">{#N/A,#N/A,FALSE,"8"}</definedName>
    <definedName name="ashis" hidden="1">{#N/A,#N/A,FALSE,"8"}</definedName>
    <definedName name="ashish" localSheetId="2" hidden="1">{#N/A,#N/A,FALSE,"11"}</definedName>
    <definedName name="ashish" localSheetId="6" hidden="1">{#N/A,#N/A,FALSE,"11"}</definedName>
    <definedName name="ashish" hidden="1">{#N/A,#N/A,FALSE,"11"}</definedName>
    <definedName name="ass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G_Del" hidden="1">15</definedName>
    <definedName name="BG_Ins" hidden="1">4</definedName>
    <definedName name="BG_Mod" hidden="1">6</definedName>
    <definedName name="bgtrfv" localSheetId="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bgtrfv" localSheetId="6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bgtrfv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bottle" localSheetId="2" hidden="1">{#N/A,#N/A,FALSE,"Data-Rental";#N/A,#N/A,FALSE,"Graph - Rental"}</definedName>
    <definedName name="bottle" localSheetId="6" hidden="1">{#N/A,#N/A,FALSE,"Data-Rental";#N/A,#N/A,FALSE,"Graph - Rental"}</definedName>
    <definedName name="bottle" hidden="1">{#N/A,#N/A,FALSE,"Data-Rental";#N/A,#N/A,FALSE,"Graph - Rental"}</definedName>
    <definedName name="br" localSheetId="2" hidden="1">{#N/A,#N/A,FALSE,"Graph - General";#N/A,#N/A,FALSE,"Graph - Sales";#N/A,#N/A,FALSE,"Graph - Rental";#N/A,#N/A,FALSE,"Graph - P&amp;S"}</definedName>
    <definedName name="br" localSheetId="6" hidden="1">{#N/A,#N/A,FALSE,"Graph - General";#N/A,#N/A,FALSE,"Graph - Sales";#N/A,#N/A,FALSE,"Graph - Rental";#N/A,#N/A,FALSE,"Graph - P&amp;S"}</definedName>
    <definedName name="br" hidden="1">{#N/A,#N/A,FALSE,"Graph - General";#N/A,#N/A,FALSE,"Graph - Sales";#N/A,#N/A,FALSE,"Graph - Rental";#N/A,#N/A,FALSE,"Graph - P&amp;S"}</definedName>
    <definedName name="brr" localSheetId="2" hidden="1">{"'TOYOTA'!$A$1:$R$26"}</definedName>
    <definedName name="brr" localSheetId="6" hidden="1">{"'TOYOTA'!$A$1:$R$26"}</definedName>
    <definedName name="brr" hidden="1">{"'TOYOTA'!$A$1:$R$26"}</definedName>
    <definedName name="BRSL" localSheetId="2" hidden="1">{#N/A,#N/A,FALSE,"Graph - General";#N/A,#N/A,FALSE,"Data - General"}</definedName>
    <definedName name="BRSL" localSheetId="6" hidden="1">{#N/A,#N/A,FALSE,"Graph - General";#N/A,#N/A,FALSE,"Data - General"}</definedName>
    <definedName name="BRSL" hidden="1">{#N/A,#N/A,FALSE,"Graph - General";#N/A,#N/A,FALSE,"Data - General"}</definedName>
    <definedName name="BSL" localSheetId="2" hidden="1">{#N/A,#N/A,FALSE,"Graph - Sales";#N/A,#N/A,FALSE,"Data - Sales"}</definedName>
    <definedName name="BSL" localSheetId="6" hidden="1">{#N/A,#N/A,FALSE,"Graph - Sales";#N/A,#N/A,FALSE,"Data - Sales"}</definedName>
    <definedName name="BSL" hidden="1">{#N/A,#N/A,FALSE,"Graph - Sales";#N/A,#N/A,FALSE,"Data - Sales"}</definedName>
    <definedName name="BSS" localSheetId="2" hidden="1">{#N/A,#N/A,FALSE,"Graph - Sales";#N/A,#N/A,FALSE,"Data - Sales"}</definedName>
    <definedName name="BSS" localSheetId="6" hidden="1">{#N/A,#N/A,FALSE,"Graph - Sales";#N/A,#N/A,FALSE,"Data - Sales"}</definedName>
    <definedName name="BSS" hidden="1">{#N/A,#N/A,FALSE,"Graph - Sales";#N/A,#N/A,FALSE,"Data - Sales"}</definedName>
    <definedName name="bssl" localSheetId="2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bssl" localSheetId="6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bssl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BU" localSheetId="2" hidden="1">{"'PARTS LIST'!$A$1:$AJ$626"}</definedName>
    <definedName name="BU" localSheetId="6" hidden="1">{"'PARTS LIST'!$A$1:$AJ$626"}</definedName>
    <definedName name="BU" hidden="1">{"'PARTS LIST'!$A$1:$AJ$626"}</definedName>
    <definedName name="BX" localSheetId="2" hidden="1">{#N/A,#N/A,FALSE,"Graph - General";#N/A,#N/A,FALSE,"Data - General"}</definedName>
    <definedName name="BX" localSheetId="6" hidden="1">{#N/A,#N/A,FALSE,"Graph - General";#N/A,#N/A,FALSE,"Data - General"}</definedName>
    <definedName name="BX" hidden="1">{#N/A,#N/A,FALSE,"Graph - General";#N/A,#N/A,FALSE,"Data - General"}</definedName>
    <definedName name="c_no" localSheetId="2">'SKD Storage'!$M$4:$M$17</definedName>
    <definedName name="c_no" localSheetId="6">#REF!</definedName>
    <definedName name="c_no">#REF!</definedName>
    <definedName name="cas" localSheetId="2" hidden="1">{#N/A,#N/A,FALSE,"10"}</definedName>
    <definedName name="cas" localSheetId="6" hidden="1">{#N/A,#N/A,FALSE,"10"}</definedName>
    <definedName name="cas" hidden="1">{#N/A,#N/A,FALSE,"10"}</definedName>
    <definedName name="cashflow2" localSheetId="2" hidden="1">{#N/A,#N/A,FALSE,"10"}</definedName>
    <definedName name="cashflow2" localSheetId="6" hidden="1">{#N/A,#N/A,FALSE,"10"}</definedName>
    <definedName name="cashflow2" hidden="1">{#N/A,#N/A,FALSE,"10"}</definedName>
    <definedName name="cb_Chart_1" localSheetId="2" hidden="1">#REF!</definedName>
    <definedName name="cb_Chart_1" localSheetId="6" hidden="1">#REF!</definedName>
    <definedName name="cb_Chart_1" hidden="1">#REF!</definedName>
    <definedName name="cb_Chart_1_opts" hidden="1">"1, 5, 1, False, 2, True, False, , 0, False, False, 1, 1"</definedName>
    <definedName name="cb_Chart_2" localSheetId="2" hidden="1">#REF!</definedName>
    <definedName name="cb_Chart_2" localSheetId="6" hidden="1">#REF!</definedName>
    <definedName name="cb_Chart_2" hidden="1">#REF!</definedName>
    <definedName name="cb_Chart_2_opts" hidden="1">"1, 1, 1, False, 2, False, False, , 0, False, False, 1, 1"</definedName>
    <definedName name="cb_Chart_3" localSheetId="2" hidden="1">#REF!</definedName>
    <definedName name="cb_Chart_3" localSheetId="6" hidden="1">#REF!</definedName>
    <definedName name="cb_Chart_3" hidden="1">#REF!</definedName>
    <definedName name="cb_Chart_3_opts" hidden="1">"1, 1, 1, False, 2, False, False, , 0, False, False, 1,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489E789_opts" hidden="1">"2, 1, 2, True, 2, False, False, , 0, False, True, 2, 2"</definedName>
    <definedName name="cb_sChart1489EC54_opts" hidden="1">"2, 1, 2, True, 2, False, False, , 0, False, True, 2, 2"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du" localSheetId="2" hidden="1">{#N/A,#N/A,FALSE,"COVER.XLS";#N/A,#N/A,FALSE,"RACT1.XLS";#N/A,#N/A,FALSE,"RACT2.XLS";#N/A,#N/A,FALSE,"ECCMP";#N/A,#N/A,FALSE,"WELDER.XLS"}</definedName>
    <definedName name="cdu" localSheetId="6" hidden="1">{#N/A,#N/A,FALSE,"COVER.XLS";#N/A,#N/A,FALSE,"RACT1.XLS";#N/A,#N/A,FALSE,"RACT2.XLS";#N/A,#N/A,FALSE,"ECCMP";#N/A,#N/A,FALSE,"WELDER.XLS"}</definedName>
    <definedName name="cdu" hidden="1">{#N/A,#N/A,FALSE,"COVER.XLS";#N/A,#N/A,FALSE,"RACT1.XLS";#N/A,#N/A,FALSE,"RACT2.XLS";#N/A,#N/A,FALSE,"ECCMP";#N/A,#N/A,FALSE,"WELDER.XLS"}</definedName>
    <definedName name="changename" localSheetId="2" hidden="1">{#N/A,#N/A,FALSE,"Assessment";#N/A,#N/A,FALSE,"Staffing";#N/A,#N/A,FALSE,"Hires";#N/A,#N/A,FALSE,"Assumptions"}</definedName>
    <definedName name="changename" localSheetId="6" hidden="1">{#N/A,#N/A,FALSE,"Assessment";#N/A,#N/A,FALSE,"Staffing";#N/A,#N/A,FALSE,"Hires";#N/A,#N/A,FALSE,"Assumptions"}</definedName>
    <definedName name="changename" hidden="1">{#N/A,#N/A,FALSE,"Assessment";#N/A,#N/A,FALSE,"Staffing";#N/A,#N/A,FALSE,"Hires";#N/A,#N/A,FALSE,"Assumptions"}</definedName>
    <definedName name="CIQWBGuid" hidden="1">"3318b92c-9ff1-4a9a-80a8-e318a7c0fb21"</definedName>
    <definedName name="Class_Action" localSheetId="2" hidden="1">{"'表紙'!$A$1:$W$39"}</definedName>
    <definedName name="Class_Action" localSheetId="6" hidden="1">{"'表紙'!$A$1:$W$39"}</definedName>
    <definedName name="Class_Action" hidden="1">{"'表紙'!$A$1:$W$39"}</definedName>
    <definedName name="click" localSheetId="2" hidden="1">{#N/A,#N/A,FALSE,"Graph - General";#N/A,#N/A,FALSE,"Graph - Sales";#N/A,#N/A,FALSE,"Graph - Rental";#N/A,#N/A,FALSE,"Graph - P&amp;S"}</definedName>
    <definedName name="click" localSheetId="6" hidden="1">{#N/A,#N/A,FALSE,"Graph - General";#N/A,#N/A,FALSE,"Graph - Sales";#N/A,#N/A,FALSE,"Graph - Rental";#N/A,#N/A,FALSE,"Graph - P&amp;S"}</definedName>
    <definedName name="click" hidden="1">{#N/A,#N/A,FALSE,"Graph - General";#N/A,#N/A,FALSE,"Graph - Sales";#N/A,#N/A,FALSE,"Graph - Rental";#N/A,#N/A,FALSE,"Graph - P&amp;S"}</definedName>
    <definedName name="Coll" localSheetId="2" hidden="1">{#N/A,#N/A,FALSE,"970301";#N/A,#N/A,FALSE,"970302";#N/A,#N/A,FALSE,"970303";#N/A,#N/A,FALSE,"970304";#N/A,#N/A,FALSE,"COM1";#N/A,#N/A,FALSE,"COM2"}</definedName>
    <definedName name="Coll" localSheetId="6" hidden="1">{#N/A,#N/A,FALSE,"970301";#N/A,#N/A,FALSE,"970302";#N/A,#N/A,FALSE,"970303";#N/A,#N/A,FALSE,"970304";#N/A,#N/A,FALSE,"COM1";#N/A,#N/A,FALSE,"COM2"}</definedName>
    <definedName name="Coll" hidden="1">{#N/A,#N/A,FALSE,"970301";#N/A,#N/A,FALSE,"970302";#N/A,#N/A,FALSE,"970303";#N/A,#N/A,FALSE,"970304";#N/A,#N/A,FALSE,"COM1";#N/A,#N/A,FALSE,"COM2"}</definedName>
    <definedName name="coun" localSheetId="2" hidden="1">{#N/A,#N/A,FALSE,"Assessment";#N/A,#N/A,FALSE,"Staffing";#N/A,#N/A,FALSE,"Hires";#N/A,#N/A,FALSE,"Assumptions"}</definedName>
    <definedName name="coun" localSheetId="6" hidden="1">{#N/A,#N/A,FALSE,"Assessment";#N/A,#N/A,FALSE,"Staffing";#N/A,#N/A,FALSE,"Hires";#N/A,#N/A,FALSE,"Assumptions"}</definedName>
    <definedName name="coun" hidden="1">{#N/A,#N/A,FALSE,"Assessment";#N/A,#N/A,FALSE,"Staffing";#N/A,#N/A,FALSE,"Hires";#N/A,#N/A,FALSE,"Assumptions"}</definedName>
    <definedName name="COUNT2" localSheetId="2" hidden="1">{#N/A,#N/A,FALSE,"Assessment";#N/A,#N/A,FALSE,"Staffing";#N/A,#N/A,FALSE,"Hires";#N/A,#N/A,FALSE,"Assumptions"}</definedName>
    <definedName name="COUNT2" localSheetId="6" hidden="1">{#N/A,#N/A,FALSE,"Assessment";#N/A,#N/A,FALSE,"Staffing";#N/A,#N/A,FALSE,"Hires";#N/A,#N/A,FALSE,"Assumptions"}</definedName>
    <definedName name="COUNT2" hidden="1">{#N/A,#N/A,FALSE,"Assessment";#N/A,#N/A,FALSE,"Staffing";#N/A,#N/A,FALSE,"Hires";#N/A,#N/A,FALSE,"Assumptions"}</definedName>
    <definedName name="CSV編集仕様" localSheetId="2" hidden="1">#REF!</definedName>
    <definedName name="CSV編集仕様" localSheetId="6" hidden="1">#REF!</definedName>
    <definedName name="CSV編集仕様" hidden="1">#REF!</definedName>
    <definedName name="CURVE" localSheetId="2" hidden="1">{#N/A,#N/A,FALSE,"COVER1.XLS ";#N/A,#N/A,FALSE,"RACT1.XLS";#N/A,#N/A,FALSE,"RACT2.XLS";#N/A,#N/A,FALSE,"ECCMP";#N/A,#N/A,FALSE,"WELDER.XLS"}</definedName>
    <definedName name="CURVE" localSheetId="6" hidden="1">{#N/A,#N/A,FALSE,"COVER1.XLS ";#N/A,#N/A,FALSE,"RACT1.XLS";#N/A,#N/A,FALSE,"RACT2.XLS";#N/A,#N/A,FALSE,"ECCMP";#N/A,#N/A,FALSE,"WELDER.XLS"}</definedName>
    <definedName name="CURVE" hidden="1">{#N/A,#N/A,FALSE,"COVER1.XLS ";#N/A,#N/A,FALSE,"RACT1.XLS";#N/A,#N/A,FALSE,"RACT2.XLS";#N/A,#N/A,FALSE,"ECCMP";#N/A,#N/A,FALSE,"WELDER.XLS"}</definedName>
    <definedName name="D0001_" localSheetId="2">'SKD Storage'!$M$4:$M$17</definedName>
    <definedName name="dark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rk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rk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taBase1" localSheetId="2" hidden="1">#REF!</definedName>
    <definedName name="DataBase1" localSheetId="6" hidden="1">#REF!</definedName>
    <definedName name="DataBase1" hidden="1">#REF!</definedName>
    <definedName name="DCF" localSheetId="2" hidden="1">{#N/A,#N/A,FALSE,"DCF Summary";#N/A,#N/A,FALSE,"Casema";#N/A,#N/A,FALSE,"Casema NoTel";#N/A,#N/A,FALSE,"UK";#N/A,#N/A,FALSE,"RCF";#N/A,#N/A,FALSE,"Intercable CZ";#N/A,#N/A,FALSE,"Interkabel P"}</definedName>
    <definedName name="DCF" localSheetId="6" hidden="1">{#N/A,#N/A,FALSE,"DCF Summary";#N/A,#N/A,FALSE,"Casema";#N/A,#N/A,FALSE,"Casema NoTel";#N/A,#N/A,FALSE,"UK";#N/A,#N/A,FALSE,"RCF";#N/A,#N/A,FALSE,"Intercable CZ";#N/A,#N/A,FALSE,"Interkabel P"}</definedName>
    <definedName name="DCF" hidden="1">{#N/A,#N/A,FALSE,"DCF Summary";#N/A,#N/A,FALSE,"Casema";#N/A,#N/A,FALSE,"Casema NoTel";#N/A,#N/A,FALSE,"UK";#N/A,#N/A,FALSE,"RCF";#N/A,#N/A,FALSE,"Intercable CZ";#N/A,#N/A,FALSE,"Interkabel P"}</definedName>
    <definedName name="deftax04" localSheetId="2" hidden="1">{#N/A,#N/A,FALSE,"12"}</definedName>
    <definedName name="deftax04" localSheetId="6" hidden="1">{#N/A,#N/A,FALSE,"12"}</definedName>
    <definedName name="deftax04" hidden="1">{#N/A,#N/A,FALSE,"12"}</definedName>
    <definedName name="dfe" localSheetId="2" hidden="1">{#N/A,#N/A,FALSE,"8"}</definedName>
    <definedName name="dfe" localSheetId="6" hidden="1">{#N/A,#N/A,FALSE,"8"}</definedName>
    <definedName name="dfe" hidden="1">{#N/A,#N/A,FALSE,"8"}</definedName>
    <definedName name="dgfgfd" localSheetId="2" hidden="1">{#N/A,#N/A,FALSE,"COVER.XLS";#N/A,#N/A,FALSE,"RACT1.XLS";#N/A,#N/A,FALSE,"RACT2.XLS";#N/A,#N/A,FALSE,"ECCMP";#N/A,#N/A,FALSE,"WELDER.XLS"}</definedName>
    <definedName name="dgfgfd" localSheetId="6" hidden="1">{#N/A,#N/A,FALSE,"COVER.XLS";#N/A,#N/A,FALSE,"RACT1.XLS";#N/A,#N/A,FALSE,"RACT2.XLS";#N/A,#N/A,FALSE,"ECCMP";#N/A,#N/A,FALSE,"WELDER.XLS"}</definedName>
    <definedName name="dgfgfd" hidden="1">{#N/A,#N/A,FALSE,"COVER.XLS";#N/A,#N/A,FALSE,"RACT1.XLS";#N/A,#N/A,FALSE,"RACT2.XLS";#N/A,#N/A,FALSE,"ECCMP";#N/A,#N/A,FALSE,"WELDER.XLS"}</definedName>
    <definedName name="dghgr" localSheetId="2" hidden="1">[16]投資ﾌｫﾛｰ!#REF!</definedName>
    <definedName name="dghgr" hidden="1">[16]投資ﾌｫﾛｰ!#REF!</definedName>
    <definedName name="ｄｓｓｌ" localSheetId="2" hidden="1">{#N/A,#N/A,FALSE,"Graph - Sales";#N/A,#N/A,FALSE,"Data - Sales"}</definedName>
    <definedName name="ｄｓｓｌ" localSheetId="6" hidden="1">{#N/A,#N/A,FALSE,"Graph - Sales";#N/A,#N/A,FALSE,"Data - Sales"}</definedName>
    <definedName name="ｄｓｓｌ" hidden="1">{#N/A,#N/A,FALSE,"Graph - Sales";#N/A,#N/A,FALSE,"Data - Sales"}</definedName>
    <definedName name="E50ﾄﾞﾗﾍﾙ西端" hidden="1">1</definedName>
    <definedName name="ee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ee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ee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ererer" localSheetId="2" hidden="1">#REF!</definedName>
    <definedName name="ererer" localSheetId="6" hidden="1">#REF!</definedName>
    <definedName name="ererer" hidden="1">#REF!</definedName>
    <definedName name="ev.Calculation" hidden="1">-4135</definedName>
    <definedName name="ev.Initialized" hidden="1">FALSE</definedName>
    <definedName name="EV__DECIMALSYMBOL__" hidden="1">"."</definedName>
    <definedName name="EV__EVCOM_OPTIONS__" hidden="1">8</definedName>
    <definedName name="EV__EXPOPTIONS__" hidden="1">0</definedName>
    <definedName name="EV__LASTREFTIME__" hidden="1">39524.7258796296</definedName>
    <definedName name="EV__LOCKEDCVW__CAPEX" hidden="1">"ASSETCLASS:Total,TotalAssets,TotalCapex,Low,OriginalPlan,TotalAdj,9013,MOVEMENT:Total,ZAR,2008.TOTAL,PERIODIC,"</definedName>
    <definedName name="EV__LOCKEDCVW__FINANCE" hidden="1">"BALANCESHEET,ACTUAL,Input,2072,ZAR,2008.TOTAL,PERIODIC,"</definedName>
    <definedName name="EV__LOCKEDCVW__RATE" hidden="1">"BALANCESHEET,ACTUAL,TotalAdj,TTAF_MM,AllCurrencies,All_InterCo,2006.TOTAL,PERIODIC,"</definedName>
    <definedName name="EV__LOCKEDCVW__TRAVEL" hidden="1">"BALANCESHEET,ACTUAL,TotalAdj,DepTotal,DesTotal,TTAF_MM,ReachTotal,ZAR,2006.TOTAL,TravelCosts,ClassTotal,PERIODIC,"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134217791</definedName>
    <definedName name="EV__WBVERSION__" hidden="1">0</definedName>
    <definedName name="EV__WSINFO__" hidden="1">"osoft"</definedName>
    <definedName name="ExactAddinConnection" hidden="1">"800"</definedName>
    <definedName name="ExactAddinConnection.800" hidden="1">"exact;800;Ira;1"</definedName>
    <definedName name="fdfd" localSheetId="2" hidden="1">{#N/A,#N/A,FALSE,"COVER.XLS";#N/A,#N/A,FALSE,"RACT1.XLS";#N/A,#N/A,FALSE,"RACT2.XLS";#N/A,#N/A,FALSE,"ECCMP";#N/A,#N/A,FALSE,"WELDER.XLS"}</definedName>
    <definedName name="fdfd" localSheetId="6" hidden="1">{#N/A,#N/A,FALSE,"COVER.XLS";#N/A,#N/A,FALSE,"RACT1.XLS";#N/A,#N/A,FALSE,"RACT2.XLS";#N/A,#N/A,FALSE,"ECCMP";#N/A,#N/A,FALSE,"WELDER.XLS"}</definedName>
    <definedName name="fdfd" hidden="1">{#N/A,#N/A,FALSE,"COVER.XLS";#N/A,#N/A,FALSE,"RACT1.XLS";#N/A,#N/A,FALSE,"RACT2.XLS";#N/A,#N/A,FALSE,"ECCMP";#N/A,#N/A,FALSE,"WELDER.XLS"}</definedName>
    <definedName name="FDP_10_1_aDrv" localSheetId="2" hidden="1">#REF!</definedName>
    <definedName name="FDP_10_1_aDrv" localSheetId="6" hidden="1">#REF!</definedName>
    <definedName name="FDP_10_1_aDrv" hidden="1">#REF!</definedName>
    <definedName name="FDP_12_1_aUrv" localSheetId="2" hidden="1">#REF!</definedName>
    <definedName name="FDP_12_1_aUrv" localSheetId="6" hidden="1">#REF!</definedName>
    <definedName name="FDP_12_1_aUrv" hidden="1">#REF!</definedName>
    <definedName name="FDP_13_1_aUrv" localSheetId="2" hidden="1">#REF!</definedName>
    <definedName name="FDP_13_1_aUrv" localSheetId="6" hidden="1">#REF!</definedName>
    <definedName name="FDP_13_1_aUrv" hidden="1">#REF!</definedName>
    <definedName name="FDP_141_1_aUrv" localSheetId="2" hidden="1">#REF!</definedName>
    <definedName name="FDP_141_1_aUrv" hidden="1">#REF!</definedName>
    <definedName name="FDP_155_1_aUrv" localSheetId="2" hidden="1">#REF!</definedName>
    <definedName name="FDP_155_1_aUrv" hidden="1">#REF!</definedName>
    <definedName name="FDP_156_1_aDrv" localSheetId="2" hidden="1">#REF!</definedName>
    <definedName name="FDP_156_1_aDrv" hidden="1">#REF!</definedName>
    <definedName name="FDP_157_1_aUrv" localSheetId="2" hidden="1">#REF!</definedName>
    <definedName name="FDP_157_1_aUrv" hidden="1">#REF!</definedName>
    <definedName name="FDP_161_1_aUrv" localSheetId="2" hidden="1">#REF!</definedName>
    <definedName name="FDP_161_1_aUrv" hidden="1">#REF!</definedName>
    <definedName name="FDP_163_1_aUrv" localSheetId="2" hidden="1">#REF!</definedName>
    <definedName name="FDP_163_1_aUrv" hidden="1">#REF!</definedName>
    <definedName name="FDP_25_1_aDrv" localSheetId="2" hidden="1">#REF!</definedName>
    <definedName name="FDP_25_1_aDrv" hidden="1">#REF!</definedName>
    <definedName name="FDP_26_1_aDrv" localSheetId="2" hidden="1">#REF!</definedName>
    <definedName name="FDP_26_1_aDrv" hidden="1">#REF!</definedName>
    <definedName name="FDP_28_1_aDrv" localSheetId="2" hidden="1">#REF!</definedName>
    <definedName name="FDP_28_1_aDrv" hidden="1">#REF!</definedName>
    <definedName name="FDP_29_1_aDrv" localSheetId="2" hidden="1">#REF!</definedName>
    <definedName name="FDP_29_1_aDrv" hidden="1">#REF!</definedName>
    <definedName name="FDP_30_1_aDrv" localSheetId="2" hidden="1">#REF!</definedName>
    <definedName name="FDP_30_1_aDrv" hidden="1">#REF!</definedName>
    <definedName name="FDP_31_1_aDrv" localSheetId="2" hidden="1">#REF!</definedName>
    <definedName name="FDP_31_1_aDrv" hidden="1">#REF!</definedName>
    <definedName name="FDP_32_1_aDrv" localSheetId="2" hidden="1">#REF!</definedName>
    <definedName name="FDP_32_1_aDrv" hidden="1">#REF!</definedName>
    <definedName name="FDP_39_1_aUrv" localSheetId="2" hidden="1">#REF!</definedName>
    <definedName name="FDP_39_1_aUrv" hidden="1">#REF!</definedName>
    <definedName name="FDP_4_1_aUrv" localSheetId="2" hidden="1">#REF!</definedName>
    <definedName name="FDP_4_1_aUrv" hidden="1">#REF!</definedName>
    <definedName name="FDP_45_1_aUrv" localSheetId="2" hidden="1">#REF!</definedName>
    <definedName name="FDP_45_1_aUrv" hidden="1">#REF!</definedName>
    <definedName name="FDP_46_1_aUrv" localSheetId="2" hidden="1">#REF!</definedName>
    <definedName name="FDP_46_1_aUrv" hidden="1">#REF!</definedName>
    <definedName name="FDP_5_1_aUrv" localSheetId="2" hidden="1">#REF!</definedName>
    <definedName name="FDP_5_1_aUrv" hidden="1">#REF!</definedName>
    <definedName name="FDP_52_1_aUrv" localSheetId="2" hidden="1">#REF!</definedName>
    <definedName name="FDP_52_1_aUrv" hidden="1">#REF!</definedName>
    <definedName name="FDP_54_1_aDdv" localSheetId="2" hidden="1">#REF!</definedName>
    <definedName name="FDP_54_1_aDdv" hidden="1">#REF!</definedName>
    <definedName name="FDP_6_1_aUrv" localSheetId="2" hidden="1">#REF!</definedName>
    <definedName name="FDP_6_1_aUrv" hidden="1">#REF!</definedName>
    <definedName name="FDP_65_1_aUrv" localSheetId="2" hidden="1">#REF!</definedName>
    <definedName name="FDP_65_1_aUrv" hidden="1">#REF!</definedName>
    <definedName name="FDP_66_1_aUrv" localSheetId="2" hidden="1">#REF!</definedName>
    <definedName name="FDP_66_1_aUrv" hidden="1">#REF!</definedName>
    <definedName name="FDP_67_1_rUrv" localSheetId="2" hidden="1">#REF!</definedName>
    <definedName name="FDP_67_1_rUrv" hidden="1">#REF!</definedName>
    <definedName name="FDP_68_1_aUrv" localSheetId="2" hidden="1">#REF!</definedName>
    <definedName name="FDP_68_1_aUrv" hidden="1">#REF!</definedName>
    <definedName name="FDP_69_1_aUrv" localSheetId="2" hidden="1">#REF!</definedName>
    <definedName name="FDP_69_1_aUrv" hidden="1">#REF!</definedName>
    <definedName name="FDP_7_1_aUrv" localSheetId="2" hidden="1">#REF!</definedName>
    <definedName name="FDP_7_1_aUrv" hidden="1">#REF!</definedName>
    <definedName name="FDP_9_1_aUrv" localSheetId="2" hidden="1">#REF!</definedName>
    <definedName name="FDP_9_1_aUrv" hidden="1">#REF!</definedName>
    <definedName name="fill" localSheetId="2" hidden="1">[3]Assum!#REF!</definedName>
    <definedName name="fill" hidden="1">[3]Assum!#REF!</definedName>
    <definedName name="fill_" localSheetId="2" hidden="1">[3]Assum!#REF!</definedName>
    <definedName name="fill_" hidden="1">[3]Assum!#REF!</definedName>
    <definedName name="Fill1" localSheetId="2" hidden="1">#REF!</definedName>
    <definedName name="Fill1" localSheetId="6" hidden="1">#REF!</definedName>
    <definedName name="Fill1" hidden="1">#REF!</definedName>
    <definedName name="findme" localSheetId="2" hidden="1">{#N/A,#N/A,FALSE,"Assumptions";#N/A,#N/A,FALSE,"1997 P&amp;L(pk) Estrada";#N/A,#N/A,FALSE,"ONGOING P&amp;L(pk) Estrada"}</definedName>
    <definedName name="findme" localSheetId="6" hidden="1">{#N/A,#N/A,FALSE,"Assumptions";#N/A,#N/A,FALSE,"1997 P&amp;L(pk) Estrada";#N/A,#N/A,FALSE,"ONGOING P&amp;L(pk) Estrada"}</definedName>
    <definedName name="findme" hidden="1">{#N/A,#N/A,FALSE,"Assumptions";#N/A,#N/A,FALSE,"1997 P&amp;L(pk) Estrada";#N/A,#N/A,FALSE,"ONGOING P&amp;L(pk) Estrada"}</definedName>
    <definedName name="findme10" localSheetId="2" hidden="1">{#N/A,#N/A,FALSE,"1996 P&amp;L TOWTAC(pk)";#N/A,#N/A,FALSE,"ONGOING P&amp;L TOWTAC(pk)";#N/A,#N/A,FALSE,"ATL6TOWTAC COST CARD"}</definedName>
    <definedName name="findme10" localSheetId="6" hidden="1">{#N/A,#N/A,FALSE,"1996 P&amp;L TOWTAC(pk)";#N/A,#N/A,FALSE,"ONGOING P&amp;L TOWTAC(pk)";#N/A,#N/A,FALSE,"ATL6TOWTAC COST CARD"}</definedName>
    <definedName name="findme10" hidden="1">{#N/A,#N/A,FALSE,"1996 P&amp;L TOWTAC(pk)";#N/A,#N/A,FALSE,"ONGOING P&amp;L TOWTAC(pk)";#N/A,#N/A,FALSE,"ATL6TOWTAC COST CARD"}</definedName>
    <definedName name="findme11" localSheetId="2" hidden="1">{#N/A,#N/A,FALSE,"npv sort";#N/A,#N/A,FALSE,"npv";#N/A,#N/A,FALSE,"npv 4 years  sort";#N/A,#N/A,FALSE,"npv 4 years";#N/A,#N/A,FALSE,"npv 5 years ";#N/A,#N/A,FALSE,"npv 5 years sort"}</definedName>
    <definedName name="findme11" localSheetId="6" hidden="1">{#N/A,#N/A,FALSE,"npv sort";#N/A,#N/A,FALSE,"npv";#N/A,#N/A,FALSE,"npv 4 years  sort";#N/A,#N/A,FALSE,"npv 4 years";#N/A,#N/A,FALSE,"npv 5 years ";#N/A,#N/A,FALSE,"npv 5 years sort"}</definedName>
    <definedName name="findme11" hidden="1">{#N/A,#N/A,FALSE,"npv sort";#N/A,#N/A,FALSE,"npv";#N/A,#N/A,FALSE,"npv 4 years  sort";#N/A,#N/A,FALSE,"npv 4 years";#N/A,#N/A,FALSE,"npv 5 years ";#N/A,#N/A,FALSE,"npv 5 years sort"}</definedName>
    <definedName name="findme12" localSheetId="2" hidden="1">{#N/A,#N/A,FALSE,"Ranch WT ATP Fact Sheet";#N/A,#N/A,FALSE,"1996 P&amp;L Ranch W.T.(pk)";#N/A,#N/A,FALSE,"ONGOING P&amp;L Ranch W.T.(pk)"}</definedName>
    <definedName name="findme12" localSheetId="6" hidden="1">{#N/A,#N/A,FALSE,"Ranch WT ATP Fact Sheet";#N/A,#N/A,FALSE,"1996 P&amp;L Ranch W.T.(pk)";#N/A,#N/A,FALSE,"ONGOING P&amp;L Ranch W.T.(pk)"}</definedName>
    <definedName name="findme12" hidden="1">{#N/A,#N/A,FALSE,"Ranch WT ATP Fact Sheet";#N/A,#N/A,FALSE,"1996 P&amp;L Ranch W.T.(pk)";#N/A,#N/A,FALSE,"ONGOING P&amp;L Ranch W.T.(pk)"}</definedName>
    <definedName name="findme13" localSheetId="2" hidden="1">{#N/A,#N/A,FALSE,"Assumptions";#N/A,#N/A,FALSE,"ATP SCORAC (lb)";#N/A,#N/A,FALSE,"1996 P&amp;L SCO (lb)";#N/A,#N/A,FALSE,"ONG P&amp;L SCO (LB)"}</definedName>
    <definedName name="findme13" localSheetId="6" hidden="1">{#N/A,#N/A,FALSE,"Assumptions";#N/A,#N/A,FALSE,"ATP SCORAC (lb)";#N/A,#N/A,FALSE,"1996 P&amp;L SCO (lb)";#N/A,#N/A,FALSE,"ONG P&amp;L SCO (LB)"}</definedName>
    <definedName name="findme13" hidden="1">{#N/A,#N/A,FALSE,"Assumptions";#N/A,#N/A,FALSE,"ATP SCORAC (lb)";#N/A,#N/A,FALSE,"1996 P&amp;L SCO (lb)";#N/A,#N/A,FALSE,"ONG P&amp;L SCO (LB)"}</definedName>
    <definedName name="findme14" localSheetId="2" hidden="1">{#N/A,#N/A,FALSE,"1997 P&amp;L(pk) (Atlanta)";#N/A,#N/A,FALSE,"ONGOING P&amp;L(PK)(Atlanta)"}</definedName>
    <definedName name="findme14" localSheetId="6" hidden="1">{#N/A,#N/A,FALSE,"1997 P&amp;L(pk) (Atlanta)";#N/A,#N/A,FALSE,"ONGOING P&amp;L(PK)(Atlanta)"}</definedName>
    <definedName name="findme14" hidden="1">{#N/A,#N/A,FALSE,"1997 P&amp;L(pk) (Atlanta)";#N/A,#N/A,FALSE,"ONGOING P&amp;L(PK)(Atlanta)"}</definedName>
    <definedName name="findme2" localSheetId="2" hidden="1">{#N/A,#N/A,FALSE,"Assumptions";#N/A,#N/A,FALSE,"1997 P&amp;L(pk) Estrada";#N/A,#N/A,FALSE,"ONGOING P&amp;L(pk) Estrada"}</definedName>
    <definedName name="findme2" localSheetId="6" hidden="1">{#N/A,#N/A,FALSE,"Assumptions";#N/A,#N/A,FALSE,"1997 P&amp;L(pk) Estrada";#N/A,#N/A,FALSE,"ONGOING P&amp;L(pk) Estrada"}</definedName>
    <definedName name="findme2" hidden="1">{#N/A,#N/A,FALSE,"Assumptions";#N/A,#N/A,FALSE,"1997 P&amp;L(pk) Estrada";#N/A,#N/A,FALSE,"ONGOING P&amp;L(pk) Estrada"}</definedName>
    <definedName name="findme3" localSheetId="2" hidden="1">{#N/A,#N/A,FALSE,"ONGOING P&amp;L TOWTAC(lb)";#N/A,#N/A,FALSE,"ONGOING P&amp;L TOWTAC(pk)";#N/A,#N/A,FALSE,"1996 P&amp;L TOWTAC(lb)";#N/A,#N/A,FALSE,"1996 P&amp;L TOWTAC(pk)"}</definedName>
    <definedName name="findme3" localSheetId="6" hidden="1">{#N/A,#N/A,FALSE,"ONGOING P&amp;L TOWTAC(lb)";#N/A,#N/A,FALSE,"ONGOING P&amp;L TOWTAC(pk)";#N/A,#N/A,FALSE,"1996 P&amp;L TOWTAC(lb)";#N/A,#N/A,FALSE,"1996 P&amp;L TOWTAC(pk)"}</definedName>
    <definedName name="findme3" hidden="1">{#N/A,#N/A,FALSE,"ONGOING P&amp;L TOWTAC(lb)";#N/A,#N/A,FALSE,"ONGOING P&amp;L TOWTAC(pk)";#N/A,#N/A,FALSE,"1996 P&amp;L TOWTAC(lb)";#N/A,#N/A,FALSE,"1996 P&amp;L TOWTAC(pk)"}</definedName>
    <definedName name="findme4" localSheetId="2" hidden="1">{#N/A,#N/A,FALSE,"Assumptions";#N/A,#N/A,FALSE,"1996 P&amp;L SCO (lb)";#N/A,#N/A,FALSE,"ONG P&amp;L SCO (LB)"}</definedName>
    <definedName name="findme4" localSheetId="6" hidden="1">{#N/A,#N/A,FALSE,"Assumptions";#N/A,#N/A,FALSE,"1996 P&amp;L SCO (lb)";#N/A,#N/A,FALSE,"ONG P&amp;L SCO (LB)"}</definedName>
    <definedName name="findme4" hidden="1">{#N/A,#N/A,FALSE,"Assumptions";#N/A,#N/A,FALSE,"1996 P&amp;L SCO (lb)";#N/A,#N/A,FALSE,"ONG P&amp;L SCO (LB)"}</definedName>
    <definedName name="findme5" localSheetId="2" hidden="1">{#N/A,#N/A,FALSE,"1996 P&amp;L Pretzels (pk)";#N/A,#N/A,FALSE,"YEAR 1 P&amp;L Pretzels (pk)";#N/A,#N/A,FALSE,"ONGOING P&amp;L (pk) SNK CAN";#N/A,#N/A,FALSE,"Assumptions";#N/A,#N/A,FALSE,"assessment"}</definedName>
    <definedName name="findme5" localSheetId="6" hidden="1">{#N/A,#N/A,FALSE,"1996 P&amp;L Pretzels (pk)";#N/A,#N/A,FALSE,"YEAR 1 P&amp;L Pretzels (pk)";#N/A,#N/A,FALSE,"ONGOING P&amp;L (pk) SNK CAN";#N/A,#N/A,FALSE,"Assumptions";#N/A,#N/A,FALSE,"assessment"}</definedName>
    <definedName name="findme5" hidden="1">{#N/A,#N/A,FALSE,"1996 P&amp;L Pretzels (pk)";#N/A,#N/A,FALSE,"YEAR 1 P&amp;L Pretzels (pk)";#N/A,#N/A,FALSE,"ONGOING P&amp;L (pk) SNK CAN";#N/A,#N/A,FALSE,"Assumptions";#N/A,#N/A,FALSE,"assessment"}</definedName>
    <definedName name="findme6" localSheetId="2" hidden="1">{#N/A,#N/A,FALSE,"1997 P&amp;L(pk) (Atlanta)";#N/A,#N/A,FALSE,"ONGOING P&amp;L(PK)(Atlanta)"}</definedName>
    <definedName name="findme6" localSheetId="6" hidden="1">{#N/A,#N/A,FALSE,"1997 P&amp;L(pk) (Atlanta)";#N/A,#N/A,FALSE,"ONGOING P&amp;L(PK)(Atlanta)"}</definedName>
    <definedName name="findme6" hidden="1">{#N/A,#N/A,FALSE,"1997 P&amp;L(pk) (Atlanta)";#N/A,#N/A,FALSE,"ONGOING P&amp;L(PK)(Atlanta)"}</definedName>
    <definedName name="findme7" localSheetId="2" hidden="1">{#N/A,#N/A,FALSE,"Assumptions";#N/A,#N/A,FALSE,"1997 P&amp;L POTATO AC";#N/A,#N/A,FALSE,"ONGOING P&amp;L POTATO AC";#N/A,#N/A,FALSE,"ONGOING P&amp;L POTATO AC (70%)"}</definedName>
    <definedName name="findme7" localSheetId="6" hidden="1">{#N/A,#N/A,FALSE,"Assumptions";#N/A,#N/A,FALSE,"1997 P&amp;L POTATO AC";#N/A,#N/A,FALSE,"ONGOING P&amp;L POTATO AC";#N/A,#N/A,FALSE,"ONGOING P&amp;L POTATO AC (70%)"}</definedName>
    <definedName name="findme7" hidden="1">{#N/A,#N/A,FALSE,"Assumptions";#N/A,#N/A,FALSE,"1997 P&amp;L POTATO AC";#N/A,#N/A,FALSE,"ONGOING P&amp;L POTATO AC";#N/A,#N/A,FALSE,"ONGOING P&amp;L POTATO AC (70%)"}</definedName>
    <definedName name="findme8" localSheetId="2" hidden="1">{#N/A,#N/A,FALSE,"ONGOING P&amp;L POTATO AC";#N/A,#N/A,FALSE,"1997 P&amp;L POTATO AC"}</definedName>
    <definedName name="findme8" localSheetId="6" hidden="1">{#N/A,#N/A,FALSE,"ONGOING P&amp;L POTATO AC";#N/A,#N/A,FALSE,"1997 P&amp;L POTATO AC"}</definedName>
    <definedName name="findme8" hidden="1">{#N/A,#N/A,FALSE,"ONGOING P&amp;L POTATO AC";#N/A,#N/A,FALSE,"1997 P&amp;L POTATO AC"}</definedName>
    <definedName name="findme9" localSheetId="2" hidden="1">{#N/A,#N/A,FALSE,"Assumptions";#N/A,#N/A,FALSE,"1997 P&amp;L(pk) Estrada";#N/A,#N/A,FALSE,"ONGOING P&amp;L(pk) Estrada"}</definedName>
    <definedName name="findme9" localSheetId="6" hidden="1">{#N/A,#N/A,FALSE,"Assumptions";#N/A,#N/A,FALSE,"1997 P&amp;L(pk) Estrada";#N/A,#N/A,FALSE,"ONGOING P&amp;L(pk) Estrada"}</definedName>
    <definedName name="findme9" hidden="1">{#N/A,#N/A,FALSE,"Assumptions";#N/A,#N/A,FALSE,"1997 P&amp;L(pk) Estrada";#N/A,#N/A,FALSE,"ONGOING P&amp;L(pk) Estrada"}</definedName>
    <definedName name="gas" localSheetId="2" hidden="1">{#N/A,#N/A,FALSE,"Graph - P&amp;S";#N/A,#N/A,FALSE,"Data - P&amp;S"}</definedName>
    <definedName name="gas" localSheetId="6" hidden="1">{#N/A,#N/A,FALSE,"Graph - P&amp;S";#N/A,#N/A,FALSE,"Data - P&amp;S"}</definedName>
    <definedName name="gas" hidden="1">{#N/A,#N/A,FALSE,"Graph - P&amp;S";#N/A,#N/A,FALSE,"Data - P&amp;S"}</definedName>
    <definedName name="general" localSheetId="2" hidden="1">{#N/A,#N/A,FALSE,"Graph - General";#N/A,#N/A,FALSE,"Data - General"}</definedName>
    <definedName name="general" localSheetId="6" hidden="1">{#N/A,#N/A,FALSE,"Graph - General";#N/A,#N/A,FALSE,"Data - General"}</definedName>
    <definedName name="general" hidden="1">{#N/A,#N/A,FALSE,"Graph - General";#N/A,#N/A,FALSE,"Data - General"}</definedName>
    <definedName name="gfh" localSheetId="2" hidden="1">{"'表紙'!$A$1:$W$39"}</definedName>
    <definedName name="gfh" localSheetId="6" hidden="1">{"'表紙'!$A$1:$W$39"}</definedName>
    <definedName name="gfh" hidden="1">{"'表紙'!$A$1:$W$39"}</definedName>
    <definedName name="ghjhjkjk" localSheetId="2" hidden="1">{"'表紙'!$A$1:$W$39"}</definedName>
    <definedName name="ghjhjkjk" localSheetId="6" hidden="1">{"'表紙'!$A$1:$W$39"}</definedName>
    <definedName name="ghjhjkjk" hidden="1">{"'表紙'!$A$1:$W$39"}</definedName>
    <definedName name="grape" localSheetId="2" hidden="1">{#N/A,#N/A,FALSE,"Graph - General";#N/A,#N/A,FALSE,"Graph - Sales";#N/A,#N/A,FALSE,"Graph - Rental";#N/A,#N/A,FALSE,"Graph - P&amp;S"}</definedName>
    <definedName name="grape" localSheetId="6" hidden="1">{#N/A,#N/A,FALSE,"Graph - General";#N/A,#N/A,FALSE,"Graph - Sales";#N/A,#N/A,FALSE,"Graph - Rental";#N/A,#N/A,FALSE,"Graph - P&amp;S"}</definedName>
    <definedName name="grape" hidden="1">{#N/A,#N/A,FALSE,"Graph - General";#N/A,#N/A,FALSE,"Graph - Sales";#N/A,#N/A,FALSE,"Graph - Rental";#N/A,#N/A,FALSE,"Graph - P&amp;S"}</definedName>
    <definedName name="Graph" localSheetId="2" hidden="1">{#N/A,#N/A,FALSE,"Graph - General";#N/A,#N/A,FALSE,"Graph - Sales";#N/A,#N/A,FALSE,"Graph - Rental";#N/A,#N/A,FALSE,"Graph - P&amp;S"}</definedName>
    <definedName name="Graph" localSheetId="6" hidden="1">{#N/A,#N/A,FALSE,"Graph - General";#N/A,#N/A,FALSE,"Graph - Sales";#N/A,#N/A,FALSE,"Graph - Rental";#N/A,#N/A,FALSE,"Graph - P&amp;S"}</definedName>
    <definedName name="Graph" hidden="1">{#N/A,#N/A,FALSE,"Graph - General";#N/A,#N/A,FALSE,"Graph - Sales";#N/A,#N/A,FALSE,"Graph - Rental";#N/A,#N/A,FALSE,"Graph - P&amp;S"}</definedName>
    <definedName name="gs" localSheetId="2" hidden="1">{"TOTAL96",#N/A,TRUE,"TOTALTL";"PRESID96",#N/A,TRUE,"PRESID";"MARKSAL96",#N/A,TRUE,"MARKSAL";"FINADMN96",#N/A,TRUE,"FINADMN"}</definedName>
    <definedName name="gs" localSheetId="6" hidden="1">{"TOTAL96",#N/A,TRUE,"TOTALTL";"PRESID96",#N/A,TRUE,"PRESID";"MARKSAL96",#N/A,TRUE,"MARKSAL";"FINADMN96",#N/A,TRUE,"FINADMN"}</definedName>
    <definedName name="gs" hidden="1">{"TOTAL96",#N/A,TRUE,"TOTALTL";"PRESID96",#N/A,TRUE,"PRESID";"MARKSAL96",#N/A,TRUE,"MARKSAL";"FINADMN96",#N/A,TRUE,"FINADMN"}</definedName>
    <definedName name="gsd" localSheetId="2" hidden="1">{"'TOYOTA'!$A$1:$R$26"}</definedName>
    <definedName name="gsd" localSheetId="6" hidden="1">{"'TOYOTA'!$A$1:$R$26"}</definedName>
    <definedName name="gsd" hidden="1">{"'TOYOTA'!$A$1:$R$26"}</definedName>
    <definedName name="ｈ" localSheetId="2" hidden="1">{"'TOYOTA'!$A$1:$R$26"}</definedName>
    <definedName name="ｈ" localSheetId="6" hidden="1">{"'TOYOTA'!$A$1:$R$26"}</definedName>
    <definedName name="ｈ" hidden="1">{"'TOYOTA'!$A$1:$R$26"}</definedName>
    <definedName name="Help" localSheetId="2" hidden="1">{"Budgeted Income",#N/A,FALSE,"98 GAAP";"Running Budget Income",#N/A,FALSE,"98 GAAP";"Actual Income",#N/A,FALSE,"98 GAAP";"Updated Budget Income",#N/A,FALSE,"98 GAAP";"Income Variance",#N/A,FALSE,"98 GAAP"}</definedName>
    <definedName name="Help" localSheetId="6" hidden="1">{"Budgeted Income",#N/A,FALSE,"98 GAAP";"Running Budget Income",#N/A,FALSE,"98 GAAP";"Actual Income",#N/A,FALSE,"98 GAAP";"Updated Budget Income",#N/A,FALSE,"98 GAAP";"Income Variance",#N/A,FALSE,"98 GAAP"}</definedName>
    <definedName name="Help" hidden="1">{"Budgeted Income",#N/A,FALSE,"98 GAAP";"Running Budget Income",#N/A,FALSE,"98 GAAP";"Actual Income",#N/A,FALSE,"98 GAAP";"Updated Budget Income",#N/A,FALSE,"98 GAAP";"Income Variance",#N/A,FALSE,"98 GAAP"}</definedName>
    <definedName name="hn.Delete015" localSheetId="2" hidden="1">#REF!,#REF!,#REF!,#REF!,#REF!</definedName>
    <definedName name="hn.Delete015" localSheetId="6" hidden="1">#REF!,#REF!,#REF!,#REF!,#REF!</definedName>
    <definedName name="hn.Delete015" hidden="1">#REF!,#REF!,#REF!,#REF!,#REF!</definedName>
    <definedName name="hn.ModelVersion" hidden="1">1</definedName>
    <definedName name="hn.NoUpload" hidden="1">0</definedName>
    <definedName name="HOMFE" localSheetId="2" hidden="1">{#N/A,#N/A,FALSE,"Assessment";#N/A,#N/A,FALSE,"Staffing";#N/A,#N/A,FALSE,"Hires";#N/A,#N/A,FALSE,"Assumptions"}</definedName>
    <definedName name="HOMFE" localSheetId="6" hidden="1">{#N/A,#N/A,FALSE,"Assessment";#N/A,#N/A,FALSE,"Staffing";#N/A,#N/A,FALSE,"Hires";#N/A,#N/A,FALSE,"Assumptions"}</definedName>
    <definedName name="HOMFE" hidden="1">{#N/A,#N/A,FALSE,"Assessment";#N/A,#N/A,FALSE,"Staffing";#N/A,#N/A,FALSE,"Hires";#N/A,#N/A,FALSE,"Assumptions"}</definedName>
    <definedName name="HTML_CodePage" hidden="1">1252</definedName>
    <definedName name="HTML_Control" localSheetId="2" hidden="1">{"'Usage90-98'!$A$1:$G$91"}</definedName>
    <definedName name="HTML_Control" localSheetId="6" hidden="1">{"'Usage90-98'!$A$1:$G$91"}</definedName>
    <definedName name="HTML_Control" hidden="1">{"'Usage90-98'!$A$1:$G$91"}</definedName>
    <definedName name="HTML_Control_bkup" localSheetId="2" hidden="1">{"'表紙'!$A$1:$W$39"}</definedName>
    <definedName name="HTML_Control_bkup" localSheetId="6" hidden="1">{"'表紙'!$A$1:$W$39"}</definedName>
    <definedName name="HTML_Control_bkup" hidden="1">{"'表紙'!$A$1:$W$39"}</definedName>
    <definedName name="HTML_Control2" localSheetId="2" hidden="1">{"'Industry'!$A$1:$M$85","'Industry'!$I$20:$M$45"}</definedName>
    <definedName name="HTML_Control2" localSheetId="6" hidden="1">{"'Industry'!$A$1:$M$85","'Industry'!$I$20:$M$45"}</definedName>
    <definedName name="HTML_Control2" hidden="1">{"'Industry'!$A$1:$M$85","'Industry'!$I$20:$M$45"}</definedName>
    <definedName name="HTML_Description" hidden="1">""</definedName>
    <definedName name="HTML_Email" hidden="1">""</definedName>
    <definedName name="HTML_Header" hidden="1">"Graph"</definedName>
    <definedName name="HTML_LastUpdate" hidden="1">"4/13/99"</definedName>
    <definedName name="HTML_LineAfter" hidden="1">FALSE</definedName>
    <definedName name="HTML_LineBefore" hidden="1">FALSE</definedName>
    <definedName name="HTML_Name" hidden="1">"Jeff Russell"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"S:\Facility Eng\JUpper\energyusage90-98.htm"</definedName>
    <definedName name="HTML_PathTemplate" hidden="1">"C:\BOTHomepage\DataBank\FinMarkets\InterestRate\E_temp.html"</definedName>
    <definedName name="HTML_Title" hidden="1">"ENERGY USAGE TABLES 90-98"</definedName>
    <definedName name="HTML1_1" hidden="1">"'[PPC1-3品質目標.xls]E25'!$A$1:$K$40"</definedName>
    <definedName name="HTML1_10" hidden="1">"1176910@tmail.toyota.co.jp"</definedName>
    <definedName name="HTML1_11" hidden="1">1</definedName>
    <definedName name="HTML1_12" hidden="1">"C:\My Documents\MyHTML.htm"</definedName>
    <definedName name="HTML1_2" hidden="1">1</definedName>
    <definedName name="HTML1_3" hidden="1">"PPC1-3品質目標.xls"</definedName>
    <definedName name="HTML1_4" hidden="1">"E25"</definedName>
    <definedName name="HTML1_5" hidden="1">""</definedName>
    <definedName name="HTML1_6" hidden="1">-4146</definedName>
    <definedName name="HTML1_7" hidden="1">-4146</definedName>
    <definedName name="HTML1_8" hidden="1">"97/02/12"</definedName>
    <definedName name="HTML1_9" hidden="1">"TAKAKI OGAWA"</definedName>
    <definedName name="HTML2_1" hidden="1">"'[国内9805.xls](事)完成品・部材'!$A$6:$M$22"</definedName>
    <definedName name="HTML2_10" hidden="1">""</definedName>
    <definedName name="HTML2_11" hidden="1">1</definedName>
    <definedName name="HTML2_12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Count" hidden="1">1</definedName>
    <definedName name="huy" localSheetId="2" hidden="1">{"'Sheet1'!$L$16"}</definedName>
    <definedName name="huy" localSheetId="6" hidden="1">{"'Sheet1'!$L$16"}</definedName>
    <definedName name="huy" hidden="1">{"'Sheet1'!$L$16"}</definedName>
    <definedName name="ibrahim" localSheetId="2" hidden="1">{"TOTAL96",#N/A,TRUE,"TOTALTL";"PRESID96",#N/A,TRUE,"PRESID";"MARKSAL96",#N/A,TRUE,"MARKSAL";"FINADMN96",#N/A,TRUE,"FINADMN"}</definedName>
    <definedName name="ibrahim" localSheetId="6" hidden="1">{"TOTAL96",#N/A,TRUE,"TOTALTL";"PRESID96",#N/A,TRUE,"PRESID";"MARKSAL96",#N/A,TRUE,"MARKSAL";"FINADMN96",#N/A,TRUE,"FINADMN"}</definedName>
    <definedName name="ibrahim" hidden="1">{"TOTAL96",#N/A,TRUE,"TOTALTL";"PRESID96",#N/A,TRUE,"PRESID";"MARKSAL96",#N/A,TRUE,"MARKSAL";"FINADMN96",#N/A,TRUE,"FINADMN"}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PARENT" hidden="1">"c2144"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"06/26/2017 00:00:50"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l" localSheetId="2" hidden="1">{#N/A,#N/A,FALSE,"Data-Rental";#N/A,#N/A,FALSE,"Graph - Rental"}</definedName>
    <definedName name="isl" localSheetId="6" hidden="1">{#N/A,#N/A,FALSE,"Data-Rental";#N/A,#N/A,FALSE,"Graph - Rental"}</definedName>
    <definedName name="isl" hidden="1">{#N/A,#N/A,FALSE,"Data-Rental";#N/A,#N/A,FALSE,"Graph - Rental"}</definedName>
    <definedName name="issy" localSheetId="2" hidden="1">{#N/A,#N/A,FALSE,"Graph - General";#N/A,#N/A,FALSE,"Data - General"}</definedName>
    <definedName name="issy" localSheetId="6" hidden="1">{#N/A,#N/A,FALSE,"Graph - General";#N/A,#N/A,FALSE,"Data - General"}</definedName>
    <definedName name="issy" hidden="1">{#N/A,#N/A,FALSE,"Graph - General";#N/A,#N/A,FALSE,"Data - General"}</definedName>
    <definedName name="italy" localSheetId="2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italy" localSheetId="6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italy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itly" localSheetId="2" hidden="1">{#N/A,#N/A,FALSE,"Graph - Sales";#N/A,#N/A,FALSE,"Data - Sales"}</definedName>
    <definedName name="itly" localSheetId="6" hidden="1">{#N/A,#N/A,FALSE,"Graph - Sales";#N/A,#N/A,FALSE,"Data - Sales"}</definedName>
    <definedName name="itly" hidden="1">{#N/A,#N/A,FALSE,"Graph - Sales";#N/A,#N/A,FALSE,"Data - Sales"}</definedName>
    <definedName name="jgjgj" localSheetId="2" hidden="1">{#N/A,#N/A,FALSE,"COVER.XLS";#N/A,#N/A,FALSE,"RACT1.XLS";#N/A,#N/A,FALSE,"RACT2.XLS";#N/A,#N/A,FALSE,"ECCMP";#N/A,#N/A,FALSE,"WELDER.XLS"}</definedName>
    <definedName name="jgjgj" localSheetId="6" hidden="1">{#N/A,#N/A,FALSE,"COVER.XLS";#N/A,#N/A,FALSE,"RACT1.XLS";#N/A,#N/A,FALSE,"RACT2.XLS";#N/A,#N/A,FALSE,"ECCMP";#N/A,#N/A,FALSE,"WELDER.XLS"}</definedName>
    <definedName name="jgjgj" hidden="1">{#N/A,#N/A,FALSE,"COVER.XLS";#N/A,#N/A,FALSE,"RACT1.XLS";#N/A,#N/A,FALSE,"RACT2.XLS";#N/A,#N/A,FALSE,"ECCMP";#N/A,#N/A,FALSE,"WELDER.XLS"}</definedName>
    <definedName name="jj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jj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jj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keikaku" localSheetId="2" hidden="1">{#N/A,#N/A,FALSE,"Graph - General";#N/A,#N/A,FALSE,"Data - General"}</definedName>
    <definedName name="keikaku" localSheetId="6" hidden="1">{#N/A,#N/A,FALSE,"Graph - General";#N/A,#N/A,FALSE,"Data - General"}</definedName>
    <definedName name="keikaku" hidden="1">{#N/A,#N/A,FALSE,"Graph - General";#N/A,#N/A,FALSE,"Data - General"}</definedName>
    <definedName name="kk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kk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kk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koko" localSheetId="2" hidden="1">[17]MOTO!#REF!</definedName>
    <definedName name="koko" hidden="1">[17]MOTO!#REF!</definedName>
    <definedName name="kskk" localSheetId="2" hidden="1">{#N/A,#N/A,FALSE,"COVER.XLS";#N/A,#N/A,FALSE,"RACT1.XLS";#N/A,#N/A,FALSE,"RACT2.XLS";#N/A,#N/A,FALSE,"ECCMP";#N/A,#N/A,FALSE,"WELDER.XLS"}</definedName>
    <definedName name="kskk" localSheetId="6" hidden="1">{#N/A,#N/A,FALSE,"COVER.XLS";#N/A,#N/A,FALSE,"RACT1.XLS";#N/A,#N/A,FALSE,"RACT2.XLS";#N/A,#N/A,FALSE,"ECCMP";#N/A,#N/A,FALSE,"WELDER.XLS"}</definedName>
    <definedName name="kskk" hidden="1">{#N/A,#N/A,FALSE,"COVER.XLS";#N/A,#N/A,FALSE,"RACT1.XLS";#N/A,#N/A,FALSE,"RACT2.XLS";#N/A,#N/A,FALSE,"ECCMP";#N/A,#N/A,FALSE,"WELDER.XLS"}</definedName>
    <definedName name="kvs" localSheetId="2" hidden="1">{#N/A,#N/A,FALSE,"COVER1.XLS ";#N/A,#N/A,FALSE,"RACT1.XLS";#N/A,#N/A,FALSE,"RACT2.XLS";#N/A,#N/A,FALSE,"ECCMP";#N/A,#N/A,FALSE,"WELDER.XLS"}</definedName>
    <definedName name="kvs" localSheetId="6" hidden="1">{#N/A,#N/A,FALSE,"COVER1.XLS 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limcount" hidden="1">1</definedName>
    <definedName name="lk" localSheetId="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k" localSheetId="6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k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l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ll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ll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ｌｌｌ" localSheetId="2" hidden="1">{#N/A,#N/A,FALSE,"Data-Rental";#N/A,#N/A,FALSE,"Graph - Rental"}</definedName>
    <definedName name="ｌｌｌ" localSheetId="6" hidden="1">{#N/A,#N/A,FALSE,"Data-Rental";#N/A,#N/A,FALSE,"Graph - Rental"}</definedName>
    <definedName name="ｌｌｌ" hidden="1">{#N/A,#N/A,FALSE,"Data-Rental";#N/A,#N/A,FALSE,"Graph - Rental"}</definedName>
    <definedName name="longhua" localSheetId="2" hidden="1">{#N/A,#N/A,FALSE,"COVER1.XLS ";#N/A,#N/A,FALSE,"RACT1.XLS";#N/A,#N/A,FALSE,"RACT2.XLS";#N/A,#N/A,FALSE,"ECCMP";#N/A,#N/A,FALSE,"WELDER.XLS"}</definedName>
    <definedName name="longhua" localSheetId="6" hidden="1">{#N/A,#N/A,FALSE,"COVER1.XLS ";#N/A,#N/A,FALSE,"RACT1.XLS";#N/A,#N/A,FALSE,"RACT2.XLS";#N/A,#N/A,FALSE,"ECCMP";#N/A,#N/A,FALSE,"WELDER.XLS"}</definedName>
    <definedName name="longhua" hidden="1">{#N/A,#N/A,FALSE,"COVER1.XLS ";#N/A,#N/A,FALSE,"RACT1.XLS";#N/A,#N/A,FALSE,"RACT2.XLS";#N/A,#N/A,FALSE,"ECCMP";#N/A,#N/A,FALSE,"WELDER.XLS"}</definedName>
    <definedName name="lufut" localSheetId="2" hidden="1">{#N/A,#N/A,FALSE,"Data - General";#N/A,#N/A,FALSE,"Data - Sales";#N/A,#N/A,FALSE,"Data-Rental";#N/A,#N/A,FALSE,"Data - P&amp;S"}</definedName>
    <definedName name="lufut" localSheetId="6" hidden="1">{#N/A,#N/A,FALSE,"Data - General";#N/A,#N/A,FALSE,"Data - Sales";#N/A,#N/A,FALSE,"Data-Rental";#N/A,#N/A,FALSE,"Data - P&amp;S"}</definedName>
    <definedName name="lufut" hidden="1">{#N/A,#N/A,FALSE,"Data - General";#N/A,#N/A,FALSE,"Data - Sales";#N/A,#N/A,FALSE,"Data-Rental";#N/A,#N/A,FALSE,"Data - P&amp;S"}</definedName>
    <definedName name="LV仕様" localSheetId="2" hidden="1">#REF!</definedName>
    <definedName name="LV仕様" localSheetId="6" hidden="1">#REF!</definedName>
    <definedName name="LV仕様" hidden="1">#REF!</definedName>
    <definedName name="M_PlaceofPath" hidden="1">"F:\GCAPPELL\VDF_Models\Education\COCO_VDF.xls"</definedName>
    <definedName name="me" localSheetId="2" hidden="1">{#N/A,#N/A,FALSE,"Assumptions";#N/A,#N/A,FALSE,"1997 P&amp;L(pk) Estrada";#N/A,#N/A,FALSE,"ONGOING P&amp;L(pk) Estrada"}</definedName>
    <definedName name="me" localSheetId="6" hidden="1">{#N/A,#N/A,FALSE,"Assumptions";#N/A,#N/A,FALSE,"1997 P&amp;L(pk) Estrada";#N/A,#N/A,FALSE,"ONGOING P&amp;L(pk) Estrada"}</definedName>
    <definedName name="me" hidden="1">{#N/A,#N/A,FALSE,"Assumptions";#N/A,#N/A,FALSE,"1997 P&amp;L(pk) Estrada";#N/A,#N/A,FALSE,"ONGOING P&amp;L(pk) Estrada"}</definedName>
    <definedName name="Method_JSP" localSheetId="2" hidden="1">{"'表紙'!$A$1:$W$39"}</definedName>
    <definedName name="Method_JSP" localSheetId="6" hidden="1">{"'表紙'!$A$1:$W$39"}</definedName>
    <definedName name="Method_JSP" hidden="1">{"'表紙'!$A$1:$W$39"}</definedName>
    <definedName name="Mi" hidden="1">'[18]TOTAL 98-07'!$X$14</definedName>
    <definedName name="Milano" localSheetId="2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Milano" localSheetId="6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Milano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ML" localSheetId="2" hidden="1">{#N/A,#N/A,FALSE,"Graph - General";#N/A,#N/A,FALSE,"Data - General"}</definedName>
    <definedName name="ML" localSheetId="6" hidden="1">{#N/A,#N/A,FALSE,"Graph - General";#N/A,#N/A,FALSE,"Data - General"}</definedName>
    <definedName name="ML" hidden="1">{#N/A,#N/A,FALSE,"Graph - General";#N/A,#N/A,FALSE,"Data - General"}</definedName>
    <definedName name="MLN" localSheetId="2" hidden="1">{#N/A,#N/A,FALSE,"Graph - Sales";#N/A,#N/A,FALSE,"Data - Sales"}</definedName>
    <definedName name="MLN" localSheetId="6" hidden="1">{#N/A,#N/A,FALSE,"Graph - Sales";#N/A,#N/A,FALSE,"Data - Sales"}</definedName>
    <definedName name="MLN" hidden="1">{#N/A,#N/A,FALSE,"Graph - Sales";#N/A,#N/A,FALSE,"Data - Sales"}</definedName>
    <definedName name="mm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m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m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md" localSheetId="2" hidden="1">{#N/A,#N/A,FALSE,"8"}</definedName>
    <definedName name="mmd" localSheetId="6" hidden="1">{#N/A,#N/A,FALSE,"8"}</definedName>
    <definedName name="mmd" hidden="1">{#N/A,#N/A,FALSE,"8"}</definedName>
    <definedName name="mo" localSheetId="2" hidden="1">{#N/A,#N/A,TRUE,"Income Statement";#N/A,#N/A,TRUE,"Balance Sheet";#N/A,#N/A,TRUE,"Cash Flow"}</definedName>
    <definedName name="mo" localSheetId="6" hidden="1">{#N/A,#N/A,TRUE,"Income Statement";#N/A,#N/A,TRUE,"Balance Sheet";#N/A,#N/A,TRUE,"Cash Flow"}</definedName>
    <definedName name="mo" hidden="1">{#N/A,#N/A,TRUE,"Income Statement";#N/A,#N/A,TRUE,"Balance Sheet";#N/A,#N/A,TRUE,"Cash Flow"}</definedName>
    <definedName name="MP_Apr05" localSheetId="2" hidden="1">{"'PARTS LIST'!$A$1:$AJ$626"}</definedName>
    <definedName name="MP_Apr05" localSheetId="6" hidden="1">{"'PARTS LIST'!$A$1:$AJ$626"}</definedName>
    <definedName name="MP_Apr05" hidden="1">{"'PARTS LIST'!$A$1:$AJ$626"}</definedName>
    <definedName name="msg" localSheetId="2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msg" localSheetId="6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msg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nhytgb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nhytgb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nhytgb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ok" localSheetId="2" hidden="1">{#N/A,#N/A,FALSE,"Assumptions";#N/A,#N/A,FALSE,"1997 P&amp;L POTATO AC";#N/A,#N/A,FALSE,"ONGOING P&amp;L POTATO AC";#N/A,#N/A,FALSE,"ONGOING P&amp;L POTATO AC (70%)"}</definedName>
    <definedName name="ok" localSheetId="6" hidden="1">{#N/A,#N/A,FALSE,"Assumptions";#N/A,#N/A,FALSE,"1997 P&amp;L POTATO AC";#N/A,#N/A,FALSE,"ONGOING P&amp;L POTATO AC";#N/A,#N/A,FALSE,"ONGOING P&amp;L POTATO AC (70%)"}</definedName>
    <definedName name="ok" hidden="1">{#N/A,#N/A,FALSE,"Assumptions";#N/A,#N/A,FALSE,"1997 P&amp;L POTATO AC";#N/A,#N/A,FALSE,"ONGOING P&amp;L POTATO AC";#N/A,#N/A,FALSE,"ONGOING P&amp;L POTATO AC (70%)"}</definedName>
    <definedName name="one" localSheetId="2" hidden="1">{"'表紙'!$A$1:$W$39"}</definedName>
    <definedName name="one" localSheetId="6" hidden="1">{"'表紙'!$A$1:$W$39"}</definedName>
    <definedName name="one" hidden="1">{"'表紙'!$A$1:$W$39"}</definedName>
    <definedName name="Order2" hidden="1">1</definedName>
    <definedName name="PHAI" localSheetId="2" hidden="1">{"'PARTS LIST'!$A$1:$AJ$626"}</definedName>
    <definedName name="PHAI" localSheetId="6" hidden="1">{"'PARTS LIST'!$A$1:$AJ$626"}</definedName>
    <definedName name="PHAI" hidden="1">{"'PARTS LIST'!$A$1:$AJ$626"}</definedName>
    <definedName name="PLO" localSheetId="2" hidden="1">{#N/A,#N/A,FALSE,"Graph - Sales";#N/A,#N/A,FALSE,"Data - Sales"}</definedName>
    <definedName name="PLO" localSheetId="6" hidden="1">{#N/A,#N/A,FALSE,"Graph - Sales";#N/A,#N/A,FALSE,"Data - Sales"}</definedName>
    <definedName name="PLO" hidden="1">{#N/A,#N/A,FALSE,"Graph - Sales";#N/A,#N/A,FALSE,"Data - Sales"}</definedName>
    <definedName name="POIUYT" localSheetId="2" hidden="1">{#N/A,#N/A,FALSE,"Graph - General";#N/A,#N/A,FALSE,"Data - General"}</definedName>
    <definedName name="POIUYT" localSheetId="6" hidden="1">{#N/A,#N/A,FALSE,"Graph - General";#N/A,#N/A,FALSE,"Data - General"}</definedName>
    <definedName name="POIUYT" hidden="1">{#N/A,#N/A,FALSE,"Graph - General";#N/A,#N/A,FALSE,"Data - General"}</definedName>
    <definedName name="post" localSheetId="2" hidden="1">{#N/A,#N/A,FALSE,"Data-Rental";#N/A,#N/A,FALSE,"Graph - Rental"}</definedName>
    <definedName name="post" localSheetId="6" hidden="1">{#N/A,#N/A,FALSE,"Data-Rental";#N/A,#N/A,FALSE,"Graph - Rental"}</definedName>
    <definedName name="post" hidden="1">{#N/A,#N/A,FALSE,"Data-Rental";#N/A,#N/A,FALSE,"Graph - Rental"}</definedName>
    <definedName name="postdata" localSheetId="2" hidden="1">{#N/A,#N/A,FALSE,"Data - General";#N/A,#N/A,FALSE,"Data - Sales";#N/A,#N/A,FALSE,"Data-Rental";#N/A,#N/A,FALSE,"Data - P&amp;S"}</definedName>
    <definedName name="postdata" localSheetId="6" hidden="1">{#N/A,#N/A,FALSE,"Data - General";#N/A,#N/A,FALSE,"Data - Sales";#N/A,#N/A,FALSE,"Data-Rental";#N/A,#N/A,FALSE,"Data - P&amp;S"}</definedName>
    <definedName name="postdata" hidden="1">{#N/A,#N/A,FALSE,"Data - General";#N/A,#N/A,FALSE,"Data - Sales";#N/A,#N/A,FALSE,"Data-Rental";#N/A,#N/A,FALSE,"Data - P&amp;S"}</definedName>
    <definedName name="_xlnm.Print_Area" localSheetId="0">'21_03_2022'!$A$1:$Q$60</definedName>
    <definedName name="_xlnm.Print_Area" localSheetId="2">'SKD Storage'!$B$1:$M$82</definedName>
    <definedName name="PUDINV2001" localSheetId="2" hidden="1">{"TOTAL96",#N/A,TRUE,"TOTALTL";"PRESID96",#N/A,TRUE,"PRESID";"MARKSAL96",#N/A,TRUE,"MARKSAL";"FINADMN96",#N/A,TRUE,"FINADMN"}</definedName>
    <definedName name="PUDINV2001" localSheetId="6" hidden="1">{"TOTAL96",#N/A,TRUE,"TOTALTL";"PRESID96",#N/A,TRUE,"PRESID";"MARKSAL96",#N/A,TRUE,"MARKSAL";"FINADMN96",#N/A,TRUE,"FINADMN"}</definedName>
    <definedName name="PUDINV2001" hidden="1">{"TOTAL96",#N/A,TRUE,"TOTALTL";"PRESID96",#N/A,TRUE,"PRESID";"MARKSAL96",#N/A,TRUE,"MARKSAL";"FINADMN96",#N/A,TRUE,"FINADMN"}</definedName>
    <definedName name="PUDMANUFCOST" localSheetId="2" hidden="1">{"TOTAL96",#N/A,TRUE,"TOTALTL";"PRESID96",#N/A,TRUE,"PRESID";"MARKSAL96",#N/A,TRUE,"MARKSAL";"FINADMN96",#N/A,TRUE,"FINADMN"}</definedName>
    <definedName name="PUDMANUFCOST" localSheetId="6" hidden="1">{"TOTAL96",#N/A,TRUE,"TOTALTL";"PRESID96",#N/A,TRUE,"PRESID";"MARKSAL96",#N/A,TRUE,"MARKSAL";"FINADMN96",#N/A,TRUE,"FINADMN"}</definedName>
    <definedName name="PUDMANUFCOST" hidden="1">{"TOTAL96",#N/A,TRUE,"TOTALTL";"PRESID96",#N/A,TRUE,"PRESID";"MARKSAL96",#N/A,TRUE,"MARKSAL";"FINADMN96",#N/A,TRUE,"FINADMN"}</definedName>
    <definedName name="QUID" localSheetId="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QUID" localSheetId="6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QUID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qwert" localSheetId="2" hidden="1">{#N/A,#N/A,FALSE,"BidCo Assumptions";#N/A,#N/A,FALSE,"Credit Stats";#N/A,#N/A,FALSE,"Bidco Summary";#N/A,#N/A,FALSE,"BIDCO Consolidated"}</definedName>
    <definedName name="qwert" localSheetId="6" hidden="1">{#N/A,#N/A,FALSE,"BidCo Assumptions";#N/A,#N/A,FALSE,"Credit Stats";#N/A,#N/A,FALSE,"Bidco Summary";#N/A,#N/A,FALSE,"BIDCO Consolidated"}</definedName>
    <definedName name="qwert" hidden="1">{#N/A,#N/A,FALSE,"BidCo Assumptions";#N/A,#N/A,FALSE,"Credit Stats";#N/A,#N/A,FALSE,"Bidco Summary";#N/A,#N/A,FALSE,"BIDCO Consolidated"}</definedName>
    <definedName name="Rental" localSheetId="2" hidden="1">{#N/A,#N/A,FALSE,"Data-Rental";#N/A,#N/A,FALSE,"Graph - Rental"}</definedName>
    <definedName name="Rental" localSheetId="6" hidden="1">{#N/A,#N/A,FALSE,"Data-Rental";#N/A,#N/A,FALSE,"Graph - Rental"}</definedName>
    <definedName name="Rental" hidden="1">{#N/A,#N/A,FALSE,"Data-Rental";#N/A,#N/A,FALSE,"Graph - Rental"}</definedName>
    <definedName name="res_sum" localSheetId="2" hidden="1">{#N/A,#N/A,FALSE,"COVER1.XLS ";#N/A,#N/A,FALSE,"RACT1.XLS";#N/A,#N/A,FALSE,"RACT2.XLS";#N/A,#N/A,FALSE,"ECCMP";#N/A,#N/A,FALSE,"WELDER.XLS"}</definedName>
    <definedName name="res_sum" localSheetId="6" hidden="1">{#N/A,#N/A,FALSE,"COVER1.XLS ";#N/A,#N/A,FALSE,"RACT1.XLS";#N/A,#N/A,FALSE,"RACT2.XLS";#N/A,#N/A,FALSE,"ECCMP";#N/A,#N/A,FALSE,"WELDER.XLS"}</definedName>
    <definedName name="res_sum" hidden="1">{#N/A,#N/A,FALSE,"COVER1.XLS ";#N/A,#N/A,FALSE,"RACT1.XLS";#N/A,#N/A,FALSE,"RACT2.XLS";#N/A,#N/A,FALSE,"ECCMP";#N/A,#N/A,FALSE,"WELDER.XLS"}</definedName>
    <definedName name="resources" localSheetId="2" hidden="1">{#N/A,#N/A,FALSE,"Assessment";#N/A,#N/A,FALSE,"Staffing";#N/A,#N/A,FALSE,"Hires";#N/A,#N/A,FALSE,"Assumptions"}</definedName>
    <definedName name="resources" localSheetId="6" hidden="1">{#N/A,#N/A,FALSE,"Assessment";#N/A,#N/A,FALSE,"Staffing";#N/A,#N/A,FALSE,"Hires";#N/A,#N/A,FALSE,"Assumptions"}</definedName>
    <definedName name="resources" hidden="1">{#N/A,#N/A,FALSE,"Assessment";#N/A,#N/A,FALSE,"Staffing";#N/A,#N/A,FALSE,"Hires";#N/A,#N/A,FALSE,"Assumptions"}</definedName>
    <definedName name="riskmap" localSheetId="2" hidden="1">{#N/A,#N/A,FALSE,"Graph - Sales";#N/A,#N/A,FALSE,"Data - Sales"}</definedName>
    <definedName name="riskmap" localSheetId="6" hidden="1">{#N/A,#N/A,FALSE,"Graph - Sales";#N/A,#N/A,FALSE,"Data - Sales"}</definedName>
    <definedName name="riskmap" hidden="1">{#N/A,#N/A,FALSE,"Graph - Sales";#N/A,#N/A,FALSE,"Data - Sales"}</definedName>
    <definedName name="roumuhi" localSheetId="2" hidden="1">{"TOTAL96",#N/A,TRUE,"TOTALTL";"PRESID96",#N/A,TRUE,"PRESID";"MARKSAL96",#N/A,TRUE,"MARKSAL";"FINADMN96",#N/A,TRUE,"FINADMN"}</definedName>
    <definedName name="roumuhi" localSheetId="6" hidden="1">{"TOTAL96",#N/A,TRUE,"TOTALTL";"PRESID96",#N/A,TRUE,"PRESID";"MARKSAL96",#N/A,TRUE,"MARKSAL";"FINADMN96",#N/A,TRUE,"FINADMN"}</definedName>
    <definedName name="roumuhi" hidden="1">{"TOTAL96",#N/A,TRUE,"TOTALTL";"PRESID96",#N/A,TRUE,"PRESID";"MARKSAL96",#N/A,TRUE,"MARKSAL";"FINADMN96",#N/A,TRUE,"FINADMN"}</definedName>
    <definedName name="Rujipun" localSheetId="2" hidden="1">#REF!</definedName>
    <definedName name="Rujipun" localSheetId="6" hidden="1">#REF!</definedName>
    <definedName name="Rujipun" hidden="1">#REF!</definedName>
    <definedName name="rwere" localSheetId="2" hidden="1">{#N/A,#N/A,FALSE,"COVER1.XLS ";#N/A,#N/A,FALSE,"RACT1.XLS";#N/A,#N/A,FALSE,"RACT2.XLS";#N/A,#N/A,FALSE,"ECCMP";#N/A,#N/A,FALSE,"WELDER.XLS"}</definedName>
    <definedName name="rwere" localSheetId="6" hidden="1">{#N/A,#N/A,FALSE,"COVER1.XLS ";#N/A,#N/A,FALSE,"RACT1.XLS";#N/A,#N/A,FALSE,"RACT2.XLS";#N/A,#N/A,FALSE,"ECCMP";#N/A,#N/A,FALSE,"WELDER.XLS"}</definedName>
    <definedName name="rwere" hidden="1">{#N/A,#N/A,FALSE,"COVER1.XLS ";#N/A,#N/A,FALSE,"RACT1.XLS";#N/A,#N/A,FALSE,"RACT2.XLS";#N/A,#N/A,FALSE,"ECCMP";#N/A,#N/A,FALSE,"WELDER.XLS"}</definedName>
    <definedName name="SalesY5" localSheetId="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SalesY5" localSheetId="6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SalesY5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sanjay" localSheetId="2" hidden="1">{#N/A,#N/A,FALSE,"17"}</definedName>
    <definedName name="sanjay" localSheetId="6" hidden="1">{#N/A,#N/A,FALSE,"17"}</definedName>
    <definedName name="sanjay" hidden="1">{#N/A,#N/A,FALSE,"17"}</definedName>
    <definedName name="SAPBEXdnldView" hidden="1">"3PP1Z91GZXS8LSZUW2IY8TLBB"</definedName>
    <definedName name="SAPBEXhrIndnt" hidden="1">"Wide"</definedName>
    <definedName name="SAPBEXrevision" hidden="1">0</definedName>
    <definedName name="SAPBEXsysID" hidden="1">"BWP"</definedName>
    <definedName name="SAPBEXwbID" hidden="1">"4AJ7K4YB348A5PGS42A5G54PM"</definedName>
    <definedName name="SAPsysID" hidden="1">"708C5W7SBKP804JT78WJ0JNKI"</definedName>
    <definedName name="SAPwbID" hidden="1">"ARS"</definedName>
    <definedName name="sara" localSheetId="2" hidden="1">{"'表紙'!$A$1:$W$39"}</definedName>
    <definedName name="sara" localSheetId="6" hidden="1">{"'表紙'!$A$1:$W$39"}</definedName>
    <definedName name="sara" hidden="1">{"'表紙'!$A$1:$W$39"}</definedName>
    <definedName name="SDFEGSD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DFEGSD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DFEGSD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encount" hidden="1">1</definedName>
    <definedName name="SER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ER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ER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heet" localSheetId="2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sheet" localSheetId="6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sheet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skd" localSheetId="2">'SKD Storage'!#REF!</definedName>
    <definedName name="skd" localSheetId="6">#REF!</definedName>
    <definedName name="skd">#REF!</definedName>
    <definedName name="ssss" localSheetId="2" hidden="1">{"Cash Flow",#N/A,FALSE,"Cash Flow"}</definedName>
    <definedName name="ssss" localSheetId="6" hidden="1">{"Cash Flow",#N/A,FALSE,"Cash Flow"}</definedName>
    <definedName name="ssss" hidden="1">{"Cash Flow",#N/A,FALSE,"Cash Flow"}</definedName>
    <definedName name="staffing2" localSheetId="2" hidden="1">{#N/A,#N/A,FALSE,"Assessment";#N/A,#N/A,FALSE,"Staffing";#N/A,#N/A,FALSE,"Hires";#N/A,#N/A,FALSE,"Assumptions"}</definedName>
    <definedName name="staffing2" localSheetId="6" hidden="1">{#N/A,#N/A,FALSE,"Assessment";#N/A,#N/A,FALSE,"Staffing";#N/A,#N/A,FALSE,"Hires";#N/A,#N/A,FALSE,"Assumptions"}</definedName>
    <definedName name="staffing2" hidden="1">{#N/A,#N/A,FALSE,"Assessment";#N/A,#N/A,FALSE,"Staffing";#N/A,#N/A,FALSE,"Hires";#N/A,#N/A,FALSE,"Assumptions"}</definedName>
    <definedName name="Staffing3" localSheetId="2" hidden="1">{#N/A,#N/A,FALSE,"Assessment";#N/A,#N/A,FALSE,"Staffing";#N/A,#N/A,FALSE,"Hires";#N/A,#N/A,FALSE,"Assumptions"}</definedName>
    <definedName name="Staffing3" localSheetId="6" hidden="1">{#N/A,#N/A,FALSE,"Assessment";#N/A,#N/A,FALSE,"Staffing";#N/A,#N/A,FALSE,"Hires";#N/A,#N/A,FALSE,"Assumptions"}</definedName>
    <definedName name="Staffing3" hidden="1">{#N/A,#N/A,FALSE,"Assessment";#N/A,#N/A,FALSE,"Staffing";#N/A,#N/A,FALSE,"Hires";#N/A,#N/A,FALSE,"Assumptions"}</definedName>
    <definedName name="Sushil" localSheetId="2" hidden="1">{#N/A,#N/A,FALSE,"6"}</definedName>
    <definedName name="Sushil" localSheetId="6" hidden="1">{#N/A,#N/A,FALSE,"6"}</definedName>
    <definedName name="Sushil" hidden="1">{#N/A,#N/A,FALSE,"6"}</definedName>
    <definedName name="Temp_2" localSheetId="2" hidden="1">{#N/A,#N/A,FALSE,"Assessment";#N/A,#N/A,FALSE,"Staffing";#N/A,#N/A,FALSE,"Hires";#N/A,#N/A,FALSE,"Assumptions"}</definedName>
    <definedName name="Temp_2" localSheetId="6" hidden="1">{#N/A,#N/A,FALSE,"Assessment";#N/A,#N/A,FALSE,"Staffing";#N/A,#N/A,FALSE,"Hires";#N/A,#N/A,FALSE,"Assumptions"}</definedName>
    <definedName name="Temp_2" hidden="1">{#N/A,#N/A,FALSE,"Assessment";#N/A,#N/A,FALSE,"Staffing";#N/A,#N/A,FALSE,"Hires";#N/A,#N/A,FALSE,"Assumptions"}</definedName>
    <definedName name="Temp_3" localSheetId="2" hidden="1">{#N/A,#N/A,FALSE,"Assessment";#N/A,#N/A,FALSE,"Staffing";#N/A,#N/A,FALSE,"Hires";#N/A,#N/A,FALSE,"Assumptions"}</definedName>
    <definedName name="Temp_3" localSheetId="6" hidden="1">{#N/A,#N/A,FALSE,"Assessment";#N/A,#N/A,FALSE,"Staffing";#N/A,#N/A,FALSE,"Hires";#N/A,#N/A,FALSE,"Assumptions"}</definedName>
    <definedName name="Temp_3" hidden="1">{#N/A,#N/A,FALSE,"Assessment";#N/A,#N/A,FALSE,"Staffing";#N/A,#N/A,FALSE,"Hires";#N/A,#N/A,FALSE,"Assumptions"}</definedName>
    <definedName name="tes" localSheetId="2" hidden="1">{"'表紙'!$A$1:$W$39"}</definedName>
    <definedName name="tes" localSheetId="6" hidden="1">{"'表紙'!$A$1:$W$39"}</definedName>
    <definedName name="tes" hidden="1">{"'表紙'!$A$1:$W$39"}</definedName>
    <definedName name="test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est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est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estgaap" localSheetId="2" hidden="1">{"Budgeted Income",#N/A,FALSE,"98 GAAP";"Running Budget Income",#N/A,FALSE,"98 GAAP";"Actual Income",#N/A,FALSE,"98 GAAP";"Updated Budget Income",#N/A,FALSE,"98 GAAP";"Income Variance",#N/A,FALSE,"98 GAAP"}</definedName>
    <definedName name="testgaap" localSheetId="6" hidden="1">{"Budgeted Income",#N/A,FALSE,"98 GAAP";"Running Budget Income",#N/A,FALSE,"98 GAAP";"Actual Income",#N/A,FALSE,"98 GAAP";"Updated Budget Income",#N/A,FALSE,"98 GAAP";"Income Variance",#N/A,FALSE,"98 GAAP"}</definedName>
    <definedName name="testgaap" hidden="1">{"Budgeted Income",#N/A,FALSE,"98 GAAP";"Running Budget Income",#N/A,FALSE,"98 GAAP";"Actual Income",#N/A,FALSE,"98 GAAP";"Updated Budget Income",#N/A,FALSE,"98 GAAP";"Income Variance",#N/A,FALSE,"98 GAAP"}</definedName>
    <definedName name="TextRefCopyRangeCount" hidden="1">8</definedName>
    <definedName name="thanhthao" localSheetId="2" hidden="1">{#N/A,#N/A,FALSE,"Chi tiÆt"}</definedName>
    <definedName name="thanhthao" localSheetId="6" hidden="1">{#N/A,#N/A,FALSE,"Chi tiÆt"}</definedName>
    <definedName name="thanhthao" hidden="1">{#N/A,#N/A,FALSE,"Chi tiÆt"}</definedName>
    <definedName name="that" localSheetId="2" hidden="1">{#N/A,#N/A,FALSE,"Data-Rental";#N/A,#N/A,FALSE,"Graph - Rental"}</definedName>
    <definedName name="that" localSheetId="6" hidden="1">{#N/A,#N/A,FALSE,"Data-Rental";#N/A,#N/A,FALSE,"Graph - Rental"}</definedName>
    <definedName name="that" hidden="1">{#N/A,#N/A,FALSE,"Data-Rental";#N/A,#N/A,FALSE,"Graph - Rental"}</definedName>
    <definedName name="TL" localSheetId="2" hidden="1">{"TOTAL96",#N/A,TRUE,"TOTALTL";"PRESID96",#N/A,TRUE,"PRESID";"MARKSAL96",#N/A,TRUE,"MARKSAL";"FINADMN96",#N/A,TRUE,"FINADMN"}</definedName>
    <definedName name="TL" localSheetId="6" hidden="1">{"TOTAL96",#N/A,TRUE,"TOTALTL";"PRESID96",#N/A,TRUE,"PRESID";"MARKSAL96",#N/A,TRUE,"MARKSAL";"FINADMN96",#N/A,TRUE,"FINADMN"}</definedName>
    <definedName name="TL" hidden="1">{"TOTAL96",#N/A,TRUE,"TOTALTL";"PRESID96",#N/A,TRUE,"PRESID";"MARKSAL96",#N/A,TRUE,"MARKSAL";"FINADMN96",#N/A,TRUE,"FINADMN"}</definedName>
    <definedName name="TMCI支援" localSheetId="2" hidden="1">{"'Sheet1'!$A$92:$B$92","'Sheet1'!$A$1:$J$92"}</definedName>
    <definedName name="TMCI支援" localSheetId="6" hidden="1">{"'Sheet1'!$A$92:$B$92","'Sheet1'!$A$1:$J$92"}</definedName>
    <definedName name="TMCI支援" hidden="1">{"'Sheet1'!$A$92:$B$92","'Sheet1'!$A$1:$J$92"}</definedName>
    <definedName name="tmip" localSheetId="2" hidden="1">{"'Usage90-98'!$A$1:$G$91"}</definedName>
    <definedName name="tmip" localSheetId="6" hidden="1">{"'Usage90-98'!$A$1:$G$91"}</definedName>
    <definedName name="tmip" hidden="1">{"'Usage90-98'!$A$1:$G$91"}</definedName>
    <definedName name="TMMPa" localSheetId="2" hidden="1">{"TOTAL96",#N/A,TRUE,"TOTALTL";"PRESID96",#N/A,TRUE,"PRESID";"MARKSAL96",#N/A,TRUE,"MARKSAL";"FINADMN96",#N/A,TRUE,"FINADMN"}</definedName>
    <definedName name="TMMPa" localSheetId="6" hidden="1">{"TOTAL96",#N/A,TRUE,"TOTALTL";"PRESID96",#N/A,TRUE,"PRESID";"MARKSAL96",#N/A,TRUE,"MARKSAL";"FINADMN96",#N/A,TRUE,"FINADMN"}</definedName>
    <definedName name="TMMPa" hidden="1">{"TOTAL96",#N/A,TRUE,"TOTALTL";"PRESID96",#N/A,TRUE,"PRESID";"MARKSAL96",#N/A,TRUE,"MARKSAL";"FINADMN96",#N/A,TRUE,"FINADMN"}</definedName>
    <definedName name="TMMPal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al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al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arzu" localSheetId="2" hidden="1">{"TOTAL96",#N/A,TRUE,"TOTALTL";"PRESID96",#N/A,TRUE,"PRESID";"MARKSAL96",#N/A,TRUE,"MARKSAL";"FINADMN96",#N/A,TRUE,"FINADMN"}</definedName>
    <definedName name="TMMParzu" localSheetId="6" hidden="1">{"TOTAL96",#N/A,TRUE,"TOTALTL";"PRESID96",#N/A,TRUE,"PRESID";"MARKSAL96",#N/A,TRUE,"MARKSAL";"FINADMN96",#N/A,TRUE,"FINADMN"}</definedName>
    <definedName name="TMMParzu" hidden="1">{"TOTAL96",#N/A,TRUE,"TOTALTL";"PRESID96",#N/A,TRUE,"PRESID";"MARKSAL96",#N/A,TRUE,"MARKSAL";"FINADMN96",#N/A,TRUE,"FINADMN"}</definedName>
    <definedName name="TMMPgs" localSheetId="2" hidden="1">{"TOTAL96",#N/A,TRUE,"TOTALTL";"PRESID96",#N/A,TRUE,"PRESID";"MARKSAL96",#N/A,TRUE,"MARKSAL";"FINADMN96",#N/A,TRUE,"FINADMN"}</definedName>
    <definedName name="TMMPgs" localSheetId="6" hidden="1">{"TOTAL96",#N/A,TRUE,"TOTALTL";"PRESID96",#N/A,TRUE,"PRESID";"MARKSAL96",#N/A,TRUE,"MARKSAL";"FINADMN96",#N/A,TRUE,"FINADMN"}</definedName>
    <definedName name="TMMPgs" hidden="1">{"TOTAL96",#N/A,TRUE,"TOTALTL";"PRESID96",#N/A,TRUE,"PRESID";"MARKSAL96",#N/A,TRUE,"MARKSAL";"FINADMN96",#N/A,TRUE,"FINADMN"}</definedName>
    <definedName name="TMMPHTML_Control" localSheetId="2" hidden="1">{"'Usage90-98'!$A$1:$G$91"}</definedName>
    <definedName name="TMMPHTML_Control" localSheetId="6" hidden="1">{"'Usage90-98'!$A$1:$G$91"}</definedName>
    <definedName name="TMMPHTML_Control" hidden="1">{"'Usage90-98'!$A$1:$G$91"}</definedName>
    <definedName name="TMMPIbrahim" localSheetId="2" hidden="1">{"TOTAL96",#N/A,TRUE,"TOTALTL";"PRESID96",#N/A,TRUE,"PRESID";"MARKSAL96",#N/A,TRUE,"MARKSAL";"FINADMN96",#N/A,TRUE,"FINADMN"}</definedName>
    <definedName name="TMMPIbrahim" localSheetId="6" hidden="1">{"TOTAL96",#N/A,TRUE,"TOTALTL";"PRESID96",#N/A,TRUE,"PRESID";"MARKSAL96",#N/A,TRUE,"MARKSAL";"FINADMN96",#N/A,TRUE,"FINADMN"}</definedName>
    <definedName name="TMMPIbrahim" hidden="1">{"TOTAL96",#N/A,TRUE,"TOTALTL";"PRESID96",#N/A,TRUE,"PRESID";"MARKSAL96",#N/A,TRUE,"MARKSAL";"FINADMN96",#N/A,TRUE,"FINADMN"}</definedName>
    <definedName name="TMMPPUDINV2001" localSheetId="2" hidden="1">{"TOTAL96",#N/A,TRUE,"TOTALTL";"PRESID96",#N/A,TRUE,"PRESID";"MARKSAL96",#N/A,TRUE,"MARKSAL";"FINADMN96",#N/A,TRUE,"FINADMN"}</definedName>
    <definedName name="TMMPPUDINV2001" localSheetId="6" hidden="1">{"TOTAL96",#N/A,TRUE,"TOTALTL";"PRESID96",#N/A,TRUE,"PRESID";"MARKSAL96",#N/A,TRUE,"MARKSAL";"FINADMN96",#N/A,TRUE,"FINADMN"}</definedName>
    <definedName name="TMMPPUDINV2001" hidden="1">{"TOTAL96",#N/A,TRUE,"TOTALTL";"PRESID96",#N/A,TRUE,"PRESID";"MARKSAL96",#N/A,TRUE,"MARKSAL";"FINADMN96",#N/A,TRUE,"FINADMN"}</definedName>
    <definedName name="TMMPPUDMANUFCOST" localSheetId="2" hidden="1">{"TOTAL96",#N/A,TRUE,"TOTALTL";"PRESID96",#N/A,TRUE,"PRESID";"MARKSAL96",#N/A,TRUE,"MARKSAL";"FINADMN96",#N/A,TRUE,"FINADMN"}</definedName>
    <definedName name="TMMPPUDMANUFCOST" localSheetId="6" hidden="1">{"TOTAL96",#N/A,TRUE,"TOTALTL";"PRESID96",#N/A,TRUE,"PRESID";"MARKSAL96",#N/A,TRUE,"MARKSAL";"FINADMN96",#N/A,TRUE,"FINADMN"}</definedName>
    <definedName name="TMMPPUDMANUFCOST" hidden="1">{"TOTAL96",#N/A,TRUE,"TOTALTL";"PRESID96",#N/A,TRUE,"PRESID";"MARKSAL96",#N/A,TRUE,"MARKSAL";"FINADMN96",#N/A,TRUE,"FINADMN"}</definedName>
    <definedName name="TMMPSDFEGSD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SDFEGSD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SDFEGSD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SER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SER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SER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test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test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test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TL" localSheetId="2" hidden="1">{"TOTAL96",#N/A,TRUE,"TOTALTL";"PRESID96",#N/A,TRUE,"PRESID";"MARKSAL96",#N/A,TRUE,"MARKSAL";"FINADMN96",#N/A,TRUE,"FINADMN"}</definedName>
    <definedName name="TMMPTL" localSheetId="6" hidden="1">{"TOTAL96",#N/A,TRUE,"TOTALTL";"PRESID96",#N/A,TRUE,"PRESID";"MARKSAL96",#N/A,TRUE,"MARKSAL";"FINADMN96",#N/A,TRUE,"FINADMN"}</definedName>
    <definedName name="TMMPTL" hidden="1">{"TOTAL96",#N/A,TRUE,"TOTALTL";"PRESID96",#N/A,TRUE,"PRESID";"MARKSAL96",#N/A,TRUE,"MARKSAL";"FINADMN96",#N/A,TRUE,"FINADMN"}</definedName>
    <definedName name="TMMPtmip" localSheetId="2" hidden="1">{"'Usage90-98'!$A$1:$G$91"}</definedName>
    <definedName name="TMMPtmip" localSheetId="6" hidden="1">{"'Usage90-98'!$A$1:$G$91"}</definedName>
    <definedName name="TMMPtmip" hidden="1">{"'Usage90-98'!$A$1:$G$91"}</definedName>
    <definedName name="TMMPwrn.96DIVISION." localSheetId="2" hidden="1">{"TOTAL96",#N/A,TRUE,"TOTALTL";"PRESID96",#N/A,TRUE,"PRESID";"MARKSAL96",#N/A,TRUE,"MARKSAL";"FINADMN96",#N/A,TRUE,"FINADMN"}</definedName>
    <definedName name="TMMPwrn.96DIVISION." localSheetId="6" hidden="1">{"TOTAL96",#N/A,TRUE,"TOTALTL";"PRESID96",#N/A,TRUE,"PRESID";"MARKSAL96",#N/A,TRUE,"MARKSAL";"FINADMN96",#N/A,TRUE,"FINADMN"}</definedName>
    <definedName name="TMMPwrn.96DIVISION." hidden="1">{"TOTAL96",#N/A,TRUE,"TOTALTL";"PRESID96",#N/A,TRUE,"PRESID";"MARKSAL96",#N/A,TRUE,"MARKSAL";"FINADMN96",#N/A,TRUE,"FINADMN"}</definedName>
    <definedName name="TMMPwrn.PRCING." localSheetId="2" hidden="1">{"PRICE1",#N/A,FALSE,"PRICING";"PRICE2",#N/A,FALSE,"PRICING";"PRICE3",#N/A,FALSE,"PRICING"}</definedName>
    <definedName name="TMMPwrn.PRCING." localSheetId="6" hidden="1">{"PRICE1",#N/A,FALSE,"PRICING";"PRICE2",#N/A,FALSE,"PRICING";"PRICE3",#N/A,FALSE,"PRICING"}</definedName>
    <definedName name="TMMPwrn.PRCING." hidden="1">{"PRICE1",#N/A,FALSE,"PRICING";"PRICE2",#N/A,FALSE,"PRICING";"PRICE3",#N/A,FALSE,"PRICING"}</definedName>
    <definedName name="TMMPwrn.PRINT._.DEPARTMENT.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wrn.PRINT._.DEPARTMENT.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wrn.PRINT._.DEPARTMENT.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TMMPXX" localSheetId="2" hidden="1">{"'Usage90-98'!$A$1:$G$91"}</definedName>
    <definedName name="TMMPXX" localSheetId="6" hidden="1">{"'Usage90-98'!$A$1:$G$91"}</definedName>
    <definedName name="TMMPXX" hidden="1">{"'Usage90-98'!$A$1:$G$91"}</definedName>
    <definedName name="tom" localSheetId="2" hidden="1">#REF!</definedName>
    <definedName name="tom" hidden="1">#REF!</definedName>
    <definedName name="Trd" localSheetId="2" hidden="1">{#N/A,#N/A,FALSE,"Assumptions";#N/A,#N/A,FALSE,"ATP SCORAC (lb)";#N/A,#N/A,FALSE,"1996 P&amp;L SCO (lb)";#N/A,#N/A,FALSE,"ONG P&amp;L SCO (LB)"}</definedName>
    <definedName name="Trd" localSheetId="6" hidden="1">{#N/A,#N/A,FALSE,"Assumptions";#N/A,#N/A,FALSE,"ATP SCORAC (lb)";#N/A,#N/A,FALSE,"1996 P&amp;L SCO (lb)";#N/A,#N/A,FALSE,"ONG P&amp;L SCO (LB)"}</definedName>
    <definedName name="Trd" hidden="1">{#N/A,#N/A,FALSE,"Assumptions";#N/A,#N/A,FALSE,"ATP SCORAC (lb)";#N/A,#N/A,FALSE,"1996 P&amp;L SCO (lb)";#N/A,#N/A,FALSE,"ONG P&amp;L SCO (LB)"}</definedName>
    <definedName name="tu" localSheetId="2" hidden="1">#REF!</definedName>
    <definedName name="tu" localSheetId="6" hidden="1">#REF!</definedName>
    <definedName name="tu" hidden="1">#REF!</definedName>
    <definedName name="tututu" localSheetId="2" hidden="1">#REF!</definedName>
    <definedName name="tututu" localSheetId="6" hidden="1">#REF!</definedName>
    <definedName name="tututu" hidden="1">#REF!</definedName>
    <definedName name="vfedc" localSheetId="2" hidden="1">{#N/A,#N/A,TRUE,"EngExp1";#N/A,#N/A,TRUE,"EngExp2"}</definedName>
    <definedName name="vfedc" localSheetId="6" hidden="1">{#N/A,#N/A,TRUE,"EngExp1";#N/A,#N/A,TRUE,"EngExp2"}</definedName>
    <definedName name="vfedc" hidden="1">{#N/A,#N/A,TRUE,"EngExp1";#N/A,#N/A,TRUE,"EngExp2"}</definedName>
    <definedName name="whatisthis" localSheetId="2" hidden="1">{#N/A,#N/A,FALSE,"Assumptions";#N/A,#N/A,FALSE,"1997 P&amp;L(pk) Estrada";#N/A,#N/A,FALSE,"ONGOING P&amp;L(pk) Estrada"}</definedName>
    <definedName name="whatisthis" localSheetId="6" hidden="1">{#N/A,#N/A,FALSE,"Assumptions";#N/A,#N/A,FALSE,"1997 P&amp;L(pk) Estrada";#N/A,#N/A,FALSE,"ONGOING P&amp;L(pk) Estrada"}</definedName>
    <definedName name="whatisthis" hidden="1">{#N/A,#N/A,FALSE,"Assumptions";#N/A,#N/A,FALSE,"1997 P&amp;L(pk) Estrada";#N/A,#N/A,FALSE,"ONGOING P&amp;L(pk) Estrada"}</definedName>
    <definedName name="whatisthis2" localSheetId="2" hidden="1">{#N/A,#N/A,FALSE,"Assumptions";#N/A,#N/A,FALSE,"1997 P&amp;L(pk) Estrada";#N/A,#N/A,FALSE,"ONGOING P&amp;L(pk) Estrada"}</definedName>
    <definedName name="whatisthis2" localSheetId="6" hidden="1">{#N/A,#N/A,FALSE,"Assumptions";#N/A,#N/A,FALSE,"1997 P&amp;L(pk) Estrada";#N/A,#N/A,FALSE,"ONGOING P&amp;L(pk) Estrada"}</definedName>
    <definedName name="whatisthis2" hidden="1">{#N/A,#N/A,FALSE,"Assumptions";#N/A,#N/A,FALSE,"1997 P&amp;L(pk) Estrada";#N/A,#N/A,FALSE,"ONGOING P&amp;L(pk) Estrada"}</definedName>
    <definedName name="whocares" localSheetId="2" hidden="1">{"Budgeted Income",#N/A,FALSE,"98 GAAP";"Running Budget Income",#N/A,FALSE,"98 GAAP";"Actual Income",#N/A,FALSE,"98 GAAP";"Updated Budget Income",#N/A,FALSE,"98 GAAP";"Income Variance",#N/A,FALSE,"98 GAAP"}</definedName>
    <definedName name="whocares" localSheetId="6" hidden="1">{"Budgeted Income",#N/A,FALSE,"98 GAAP";"Running Budget Income",#N/A,FALSE,"98 GAAP";"Actual Income",#N/A,FALSE,"98 GAAP";"Updated Budget Income",#N/A,FALSE,"98 GAAP";"Income Variance",#N/A,FALSE,"98 GAAP"}</definedName>
    <definedName name="whocares" hidden="1">{"Budgeted Income",#N/A,FALSE,"98 GAAP";"Running Budget Income",#N/A,FALSE,"98 GAAP";"Actual Income",#N/A,FALSE,"98 GAAP";"Updated Budget Income",#N/A,FALSE,"98 GAAP";"Income Variance",#N/A,FALSE,"98 GAAP"}</definedName>
    <definedName name="WIM" localSheetId="2" hidden="1">{#N/A,#N/A,FALSE,"Graph - P&amp;S";#N/A,#N/A,FALSE,"Data - P&amp;S"}</definedName>
    <definedName name="WIM" localSheetId="6" hidden="1">{#N/A,#N/A,FALSE,"Graph - P&amp;S";#N/A,#N/A,FALSE,"Data - P&amp;S"}</definedName>
    <definedName name="WIM" hidden="1">{#N/A,#N/A,FALSE,"Graph - P&amp;S";#N/A,#N/A,FALSE,"Data - P&amp;S"}</definedName>
    <definedName name="wrn" localSheetId="2" hidden="1">{#N/A,#N/A,FALSE,"Graph - P&amp;S";#N/A,#N/A,FALSE,"Data - P&amp;S"}</definedName>
    <definedName name="wrn" localSheetId="6" hidden="1">{#N/A,#N/A,FALSE,"Graph - P&amp;S";#N/A,#N/A,FALSE,"Data - P&amp;S"}</definedName>
    <definedName name="wrn" hidden="1">{#N/A,#N/A,FALSE,"Graph - P&amp;S";#N/A,#N/A,FALSE,"Data - P&amp;S"}</definedName>
    <definedName name="wrn.1." localSheetId="2" hidden="1">{#N/A,#N/A,FALSE,"17MAY";#N/A,#N/A,FALSE,"24MAY"}</definedName>
    <definedName name="wrn.1." localSheetId="6" hidden="1">{#N/A,#N/A,FALSE,"17MAY";#N/A,#N/A,FALSE,"24MAY"}</definedName>
    <definedName name="wrn.1." hidden="1">{#N/A,#N/A,FALSE,"17MAY";#N/A,#N/A,FALSE,"24MAY"}</definedName>
    <definedName name="wrn.2.2" localSheetId="2" hidden="1">{#N/A,#N/A,FALSE,"17MAY";#N/A,#N/A,FALSE,"24MAY"}</definedName>
    <definedName name="wrn.2.2" localSheetId="6" hidden="1">{#N/A,#N/A,FALSE,"17MAY";#N/A,#N/A,FALSE,"24MAY"}</definedName>
    <definedName name="wrn.2.2" hidden="1">{#N/A,#N/A,FALSE,"17MAY";#N/A,#N/A,FALSE,"24MAY"}</definedName>
    <definedName name="wrn.96DIVISION." localSheetId="2" hidden="1">{"TOTAL96",#N/A,TRUE,"TOTALTL";"PRESID96",#N/A,TRUE,"PRESID";"MARKSAL96",#N/A,TRUE,"MARKSAL";"FINADMN96",#N/A,TRUE,"FINADMN"}</definedName>
    <definedName name="wrn.96DIVISION." localSheetId="6" hidden="1">{"TOTAL96",#N/A,TRUE,"TOTALTL";"PRESID96",#N/A,TRUE,"PRESID";"MARKSAL96",#N/A,TRUE,"MARKSAL";"FINADMN96",#N/A,TRUE,"FINADMN"}</definedName>
    <definedName name="wrn.96DIVISION." hidden="1">{"TOTAL96",#N/A,TRUE,"TOTALTL";"PRESID96",#N/A,TRUE,"PRESID";"MARKSAL96",#N/A,TRUE,"MARKSAL";"FINADMN96",#N/A,TRUE,"FINADMN"}</definedName>
    <definedName name="wrn.All." localSheetId="2" hidden="1">{#N/A,#N/A,FALSE,"Naming &amp; Assumptions";#N/A,#N/A,FALSE,"Summary";#N/A,#N/A,FALSE,"Equity Summary";#N/A,#N/A,FALSE,"Price Summary";#N/A,#N/A,FALSE,"DCF";#N/A,#N/A,FALSE,"IRR";#N/A,#N/A,FALSE,"Ratios";#N/A,#N/A,FALSE,"Debt Paydown";#N/A,#N/A,FALSE,"JAII Amort. Schedule";#N/A,#N/A,FALSE,"JAII Assumptions";#N/A,#N/A,FALSE,"JAII Income";#N/A,#N/A,FALSE,"JAII Balance";#N/A,#N/A,FALSE,"JAII Cashflow";#N/A,#N/A,FALSE,"JAC";#N/A,#N/A,FALSE,"JAC Buildup";#N/A,#N/A,FALSE,"JAC%";#N/A,#N/A,FALSE,"Bostrom";#N/A,#N/A,FALSE,"Fabco";#N/A,#N/A,FALSE,"Brillion";#N/A,#N/A,FALSE,"Gunite";#N/A,#N/A,FALSE,"Interco";#N/A,#N/A,FALSE,"JAIX"}</definedName>
    <definedName name="wrn.All." localSheetId="6" hidden="1">{#N/A,#N/A,FALSE,"Naming &amp; Assumptions";#N/A,#N/A,FALSE,"Summary";#N/A,#N/A,FALSE,"Equity Summary";#N/A,#N/A,FALSE,"Price Summary";#N/A,#N/A,FALSE,"DCF";#N/A,#N/A,FALSE,"IRR";#N/A,#N/A,FALSE,"Ratios";#N/A,#N/A,FALSE,"Debt Paydown";#N/A,#N/A,FALSE,"JAII Amort. Schedule";#N/A,#N/A,FALSE,"JAII Assumptions";#N/A,#N/A,FALSE,"JAII Income";#N/A,#N/A,FALSE,"JAII Balance";#N/A,#N/A,FALSE,"JAII Cashflow";#N/A,#N/A,FALSE,"JAC";#N/A,#N/A,FALSE,"JAC Buildup";#N/A,#N/A,FALSE,"JAC%";#N/A,#N/A,FALSE,"Bostrom";#N/A,#N/A,FALSE,"Fabco";#N/A,#N/A,FALSE,"Brillion";#N/A,#N/A,FALSE,"Gunite";#N/A,#N/A,FALSE,"Interco";#N/A,#N/A,FALSE,"JAIX"}</definedName>
    <definedName name="wrn.All." hidden="1">{#N/A,#N/A,FALSE,"Naming &amp; Assumptions";#N/A,#N/A,FALSE,"Summary";#N/A,#N/A,FALSE,"Equity Summary";#N/A,#N/A,FALSE,"Price Summary";#N/A,#N/A,FALSE,"DCF";#N/A,#N/A,FALSE,"IRR";#N/A,#N/A,FALSE,"Ratios";#N/A,#N/A,FALSE,"Debt Paydown";#N/A,#N/A,FALSE,"JAII Amort. Schedule";#N/A,#N/A,FALSE,"JAII Assumptions";#N/A,#N/A,FALSE,"JAII Income";#N/A,#N/A,FALSE,"JAII Balance";#N/A,#N/A,FALSE,"JAII Cashflow";#N/A,#N/A,FALSE,"JAC";#N/A,#N/A,FALSE,"JAC Buildup";#N/A,#N/A,FALSE,"JAC%";#N/A,#N/A,FALSE,"Bostrom";#N/A,#N/A,FALSE,"Fabco";#N/A,#N/A,FALSE,"Brillion";#N/A,#N/A,FALSE,"Gunite";#N/A,#N/A,FALSE,"Interco";#N/A,#N/A,FALSE,"JAIX"}</definedName>
    <definedName name="wrn.all._.input." localSheetId="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" localSheetId="6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Pages." localSheetId="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localSheetId="6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vailability." localSheetId="2" hidden="1">{#N/A,#N/A,TRUE,"EngExp1";#N/A,#N/A,TRUE,"EngExp2"}</definedName>
    <definedName name="wrn.Availability." localSheetId="6" hidden="1">{#N/A,#N/A,TRUE,"EngExp1";#N/A,#N/A,TRUE,"EngExp2"}</definedName>
    <definedName name="wrn.Availability." hidden="1">{#N/A,#N/A,TRUE,"EngExp1";#N/A,#N/A,TRUE,"EngExp2"}</definedName>
    <definedName name="wrn.BidCo." localSheetId="2" hidden="1">{#N/A,#N/A,FALSE,"BidCo Assumptions";#N/A,#N/A,FALSE,"Credit Stats";#N/A,#N/A,FALSE,"Bidco Summary";#N/A,#N/A,FALSE,"BIDCO Consolidated"}</definedName>
    <definedName name="wrn.BidCo." localSheetId="6" hidden="1">{#N/A,#N/A,FALSE,"BidCo Assumptions";#N/A,#N/A,FALSE,"Credit Stats";#N/A,#N/A,FALSE,"Bidco Summary";#N/A,#N/A,FALSE,"BIDCO Consolidated"}</definedName>
    <definedName name="wrn.BidCo." hidden="1">{#N/A,#N/A,FALSE,"BidCo Assumptions";#N/A,#N/A,FALSE,"Credit Stats";#N/A,#N/A,FALSE,"Bidco Summary";#N/A,#N/A,FALSE,"BIDCO Consolidated"}</definedName>
    <definedName name="wrn.bs1." localSheetId="2" hidden="1">{"bs",#N/A,FALSE,"BS";"pl",#N/A,FALSE,"PL"}</definedName>
    <definedName name="wrn.bs1." localSheetId="6" hidden="1">{"bs",#N/A,FALSE,"BS";"pl",#N/A,FALSE,"PL"}</definedName>
    <definedName name="wrn.bs1." hidden="1">{"bs",#N/A,FALSE,"BS";"pl",#N/A,FALSE,"PL"}</definedName>
    <definedName name="wrn.bsall." localSheetId="2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rn.bsall." localSheetId="6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rn.bsall.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rn.bssl" localSheetId="2" hidden="1">{#N/A,#N/A,FALSE,"Graph - P&amp;S";#N/A,#N/A,FALSE,"Data - P&amp;S"}</definedName>
    <definedName name="wrn.bssl" localSheetId="6" hidden="1">{#N/A,#N/A,FALSE,"Graph - P&amp;S";#N/A,#N/A,FALSE,"Data - P&amp;S"}</definedName>
    <definedName name="wrn.bssl" hidden="1">{#N/A,#N/A,FALSE,"Graph - P&amp;S";#N/A,#N/A,FALSE,"Data - P&amp;S"}</definedName>
    <definedName name="wrn.chi._.tiÆt." localSheetId="2" hidden="1">{#N/A,#N/A,FALSE,"Chi tiÆt"}</definedName>
    <definedName name="wrn.chi._.tiÆt." localSheetId="6" hidden="1">{#N/A,#N/A,FALSE,"Chi tiÆt"}</definedName>
    <definedName name="wrn.chi._.tiÆt." hidden="1">{#N/A,#N/A,FALSE,"Chi tiÆt"}</definedName>
    <definedName name="wrn.Complete." localSheetId="2" hidden="1">{#N/A,#N/A,TRUE,"DCF Summary";#N/A,#N/A,TRUE,"Casema";#N/A,#N/A,TRUE,"UK";#N/A,#N/A,TRUE,"RCF";#N/A,#N/A,TRUE,"Intercable CZ";#N/A,#N/A,TRUE,"Interkabel P";#N/A,#N/A,TRUE,"LBO-Total";#N/A,#N/A,TRUE,"LBO-Casema"}</definedName>
    <definedName name="wrn.Complete." localSheetId="6" hidden="1">{#N/A,#N/A,TRUE,"DCF Summary";#N/A,#N/A,TRUE,"Casema";#N/A,#N/A,TRUE,"UK";#N/A,#N/A,TRUE,"RCF";#N/A,#N/A,TRUE,"Intercable CZ";#N/A,#N/A,TRUE,"Interkabel P";#N/A,#N/A,TRUE,"LBO-Total";#N/A,#N/A,TRUE,"LBO-Casema"}</definedName>
    <definedName name="wrn.Complete." hidden="1">{#N/A,#N/A,TRUE,"DCF Summary";#N/A,#N/A,TRUE,"Casema";#N/A,#N/A,TRUE,"UK";#N/A,#N/A,TRUE,"RCF";#N/A,#N/A,TRUE,"Intercable CZ";#N/A,#N/A,TRUE,"Interkabel P";#N/A,#N/A,TRUE,"LBO-Total";#N/A,#N/A,TRUE,"LBO-Casema"}</definedName>
    <definedName name="wrn.consumable." localSheetId="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nsumable." localSheetId="6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Data." localSheetId="2" hidden="1">{#N/A,#N/A,FALSE,"Data - General";#N/A,#N/A,FALSE,"Data - Sales";#N/A,#N/A,FALSE,"Data-Rental";#N/A,#N/A,FALSE,"Data - P&amp;S"}</definedName>
    <definedName name="wrn.Data." localSheetId="6" hidden="1">{#N/A,#N/A,FALSE,"Data - General";#N/A,#N/A,FALSE,"Data - Sales";#N/A,#N/A,FALSE,"Data-Rental";#N/A,#N/A,FALSE,"Data - P&amp;S"}</definedName>
    <definedName name="wrn.Data." hidden="1">{#N/A,#N/A,FALSE,"Data - General";#N/A,#N/A,FALSE,"Data - Sales";#N/A,#N/A,FALSE,"Data-Rental";#N/A,#N/A,FALSE,"Data - P&amp;S"}</definedName>
    <definedName name="WRN.DATE" localSheetId="2" hidden="1">{#N/A,#N/A,FALSE,"Data - General";#N/A,#N/A,FALSE,"Data - Sales";#N/A,#N/A,FALSE,"Data-Rental";#N/A,#N/A,FALSE,"Data - P&amp;S"}</definedName>
    <definedName name="WRN.DATE" localSheetId="6" hidden="1">{#N/A,#N/A,FALSE,"Data - General";#N/A,#N/A,FALSE,"Data - Sales";#N/A,#N/A,FALSE,"Data-Rental";#N/A,#N/A,FALSE,"Data - P&amp;S"}</definedName>
    <definedName name="WRN.DATE" hidden="1">{#N/A,#N/A,FALSE,"Data - General";#N/A,#N/A,FALSE,"Data - Sales";#N/A,#N/A,FALSE,"Data-Rental";#N/A,#N/A,FALSE,"Data - P&amp;S"}</definedName>
    <definedName name="wrn.DCF._.Only." localSheetId="2" hidden="1">{#N/A,#N/A,FALSE,"DCF Summary";#N/A,#N/A,FALSE,"Casema";#N/A,#N/A,FALSE,"Casema NoTel";#N/A,#N/A,FALSE,"UK";#N/A,#N/A,FALSE,"RCF";#N/A,#N/A,FALSE,"Intercable CZ";#N/A,#N/A,FALSE,"Interkabel P"}</definedName>
    <definedName name="wrn.DCF._.Only." localSheetId="6" hidden="1">{#N/A,#N/A,FALSE,"DCF Summary";#N/A,#N/A,FALSE,"Casema";#N/A,#N/A,FALSE,"Casema NoTel";#N/A,#N/A,FALSE,"UK";#N/A,#N/A,FALSE,"RCF";#N/A,#N/A,FALSE,"Intercable CZ";#N/A,#N/A,FALSE,"Interkabel P"}</definedName>
    <definedName name="wrn.DCF._.Only." hidden="1">{#N/A,#N/A,FALSE,"DCF Summary";#N/A,#N/A,FALSE,"Casema";#N/A,#N/A,FALSE,"Casema NoTel";#N/A,#N/A,FALSE,"UK";#N/A,#N/A,FALSE,"RCF";#N/A,#N/A,FALSE,"Intercable CZ";#N/A,#N/A,FALSE,"Interkabel P"}</definedName>
    <definedName name="wrn.DCF._.Valuation." localSheetId="2" hidden="1">{"value box",#N/A,TRUE,"DPL Inc. Fin Statements";"unlevered free cash flows",#N/A,TRUE,"DPL Inc. Fin Statements"}</definedName>
    <definedName name="wrn.DCF._.Valuation." localSheetId="6" hidden="1">{"value box",#N/A,TRUE,"DPL Inc. Fin Statements";"unlevered free cash flows",#N/A,TRUE,"DPL Inc. Fin Statements"}</definedName>
    <definedName name="wrn.DCF._.Valuation." hidden="1">{"value box",#N/A,TRUE,"DPL Inc. Fin Statements";"unlevered free cash flows",#N/A,TRUE,"DPL Inc. Fin Statements"}</definedName>
    <definedName name="wrn.Earnings._.Model." localSheetId="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6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lect." localSheetId="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lect." localSheetId="6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mg._.report." localSheetId="2" hidden="1">{#N/A,#N/A,FALSE,"Emerging Mkt Fund"}</definedName>
    <definedName name="wrn.Emg._.report." localSheetId="6" hidden="1">{#N/A,#N/A,FALSE,"Emerging Mkt Fund"}</definedName>
    <definedName name="wrn.Emg._.report." hidden="1">{#N/A,#N/A,FALSE,"Emerging Mkt Fund"}</definedName>
    <definedName name="wrn.executive._.summary." localSheetId="2" hidden="1">{"ex sum oth brnds",#N/A,FALSE,"Baking - retail"}</definedName>
    <definedName name="wrn.executive._.summary." localSheetId="6" hidden="1">{"ex sum oth brnds",#N/A,FALSE,"Baking - retail"}</definedName>
    <definedName name="wrn.executive._.summary." hidden="1">{"ex sum oth brnds",#N/A,FALSE,"Baking - retail"}</definedName>
    <definedName name="wrn.Exist." localSheetId="2" hidden="1">{"Exist1",#N/A,FALSE,"Exist";"exist2",#N/A,FALSE,"Exist"}</definedName>
    <definedName name="wrn.Exist." localSheetId="6" hidden="1">{"Exist1",#N/A,FALSE,"Exist";"exist2",#N/A,FALSE,"Exist"}</definedName>
    <definedName name="wrn.Exist." hidden="1">{"Exist1",#N/A,FALSE,"Exist";"exist2",#N/A,FALSE,"Exist"}</definedName>
    <definedName name="wrn.Financials." localSheetId="2" hidden="1">{#N/A,#N/A,TRUE,"Income Statement";#N/A,#N/A,TRUE,"Balance Sheet";#N/A,#N/A,TRUE,"Cash Flow"}</definedName>
    <definedName name="wrn.Financials." localSheetId="6" hidden="1">{#N/A,#N/A,TRUE,"Income Statement";#N/A,#N/A,TRUE,"Balance Sheet";#N/A,#N/A,TRUE,"Cash Flow"}</definedName>
    <definedName name="wrn.Financials." hidden="1">{#N/A,#N/A,TRUE,"Income Statement";#N/A,#N/A,TRUE,"Balance Sheet";#N/A,#N/A,TRUE,"Cash Flow"}</definedName>
    <definedName name="wrn.form." localSheetId="2" hidden="1">{#N/A,#N/A,FALSE,"OffAdvance";#N/A,#N/A,FALSE,"OffExpRprt";#N/A,#N/A,FALSE,"Entertmnt";#N/A,#N/A,FALSE,"Promotion";#N/A,#N/A,FALSE,"Travelling"}</definedName>
    <definedName name="wrn.form." localSheetId="6" hidden="1">{#N/A,#N/A,FALSE,"OffAdvance";#N/A,#N/A,FALSE,"OffExpRprt";#N/A,#N/A,FALSE,"Entertmnt";#N/A,#N/A,FALSE,"Promotion";#N/A,#N/A,FALSE,"Travelling"}</definedName>
    <definedName name="wrn.form." hidden="1">{#N/A,#N/A,FALSE,"OffAdvance";#N/A,#N/A,FALSE,"OffExpRprt";#N/A,#N/A,FALSE,"Entertmnt";#N/A,#N/A,FALSE,"Promotion";#N/A,#N/A,FALSE,"Travelling"}</definedName>
    <definedName name="wrn.full._.report.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eneral." localSheetId="2" hidden="1">{#N/A,#N/A,FALSE,"Graph - General";#N/A,#N/A,FALSE,"Data - General"}</definedName>
    <definedName name="wrn.General." localSheetId="6" hidden="1">{#N/A,#N/A,FALSE,"Graph - General";#N/A,#N/A,FALSE,"Data - General"}</definedName>
    <definedName name="wrn.General." hidden="1">{#N/A,#N/A,FALSE,"Graph - General";#N/A,#N/A,FALSE,"Data - General"}</definedName>
    <definedName name="wrn.Graphs." localSheetId="2" hidden="1">{#N/A,#N/A,FALSE,"Graph - General";#N/A,#N/A,FALSE,"Graph - Sales";#N/A,#N/A,FALSE,"Graph - Rental";#N/A,#N/A,FALSE,"Graph - P&amp;S"}</definedName>
    <definedName name="wrn.Graphs." localSheetId="6" hidden="1">{#N/A,#N/A,FALSE,"Graph - General";#N/A,#N/A,FALSE,"Graph - Sales";#N/A,#N/A,FALSE,"Graph - Rental";#N/A,#N/A,FALSE,"Graph - P&amp;S"}</definedName>
    <definedName name="wrn.Graphs." hidden="1">{#N/A,#N/A,FALSE,"Graph - General";#N/A,#N/A,FALSE,"Graph - Sales";#N/A,#N/A,FALSE,"Graph - Rental";#N/A,#N/A,FALSE,"Graph - P&amp;S"}</definedName>
    <definedName name="wrn.Managersreport." localSheetId="2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wrn.Managersreport." localSheetId="6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wrn.Managersreport." hidden="1">{#N/A,#N/A,FALSE,"Graph - General";#N/A,#N/A,FALSE,"Data - General";#N/A,#N/A,FALSE,"Graph - Sales";#N/A,#N/A,FALSE,"Data - Sales";#N/A,#N/A,FALSE,"Graph - Rental";#N/A,#N/A,FALSE,"Data-Rental";#N/A,#N/A,FALSE,"Graph - P&amp;S";#N/A,#N/A,FALSE,"Data - P&amp;S"}</definedName>
    <definedName name="wrn.Month." localSheetId="2" hidden="1">{#N/A,#N/A,FALSE,"Comp Balance";#N/A,#N/A,FALSE,"Sum Balance ";#N/A,#N/A,FALSE,"Balance Trend";#N/A,#N/A,FALSE,"Comp PL";#N/A,#N/A,FALSE,"PL";#N/A,#N/A,FALSE,"Sum PL";#N/A,#N/A,FALSE,"PL Trend";#N/A,#N/A,FALSE,"Change"}</definedName>
    <definedName name="wrn.Month." localSheetId="6" hidden="1">{#N/A,#N/A,FALSE,"Comp Balance";#N/A,#N/A,FALSE,"Sum Balance ";#N/A,#N/A,FALSE,"Balance Trend";#N/A,#N/A,FALSE,"Comp PL";#N/A,#N/A,FALSE,"PL";#N/A,#N/A,FALSE,"Sum PL";#N/A,#N/A,FALSE,"PL Trend";#N/A,#N/A,FALSE,"Change"}</definedName>
    <definedName name="wrn.Month." hidden="1">{#N/A,#N/A,FALSE,"Comp Balance";#N/A,#N/A,FALSE,"Sum Balance ";#N/A,#N/A,FALSE,"Balance Trend";#N/A,#N/A,FALSE,"Comp PL";#N/A,#N/A,FALSE,"PL";#N/A,#N/A,FALSE,"Sum PL";#N/A,#N/A,FALSE,"PL Trend";#N/A,#N/A,FALSE,"Change"}</definedName>
    <definedName name="wrn.Monthly._.Cash._.Report.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wrn.Monthly._.Cash._.Report.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wrn.Monthly._.Cash._.Report.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wrn.Monthly._.GAAP._.Report." localSheetId="2" hidden="1">{"Budgeted Income",#N/A,FALSE,"98 GAAP";"Running Budget Income",#N/A,FALSE,"98 GAAP";"Actual Income",#N/A,FALSE,"98 GAAP";"Updated Budget Income",#N/A,FALSE,"98 GAAP";"Income Variance",#N/A,FALSE,"98 GAAP"}</definedName>
    <definedName name="wrn.Monthly._.GAAP._.Report." localSheetId="6" hidden="1">{"Budgeted Income",#N/A,FALSE,"98 GAAP";"Running Budget Income",#N/A,FALSE,"98 GAAP";"Actual Income",#N/A,FALSE,"98 GAAP";"Updated Budget Income",#N/A,FALSE,"98 GAAP";"Income Variance",#N/A,FALSE,"98 GAAP"}</definedName>
    <definedName name="wrn.Monthly._.GAAP._.Report." hidden="1">{"Budgeted Income",#N/A,FALSE,"98 GAAP";"Running Budget Income",#N/A,FALSE,"98 GAAP";"Actual Income",#N/A,FALSE,"98 GAAP";"Updated Budget Income",#N/A,FALSE,"98 GAAP";"Income Variance",#N/A,FALSE,"98 GAAP"}</definedName>
    <definedName name="wrn.NAVEEN." localSheetId="2" hidden="1">{#N/A,#N/A,FALSE,"BS";#N/A,#N/A,FALSE,"PL";#N/A,#N/A,FALSE,"Schdl 1,2,3";#N/A,#N/A,FALSE,"Schd 4";#N/A,#N/A,FALSE,"Sch -5,6 (2)";#N/A,#N/A,FALSE,"Schd 7,8,9,10";#N/A,#N/A,FALSE,"Schd 11";#N/A,#N/A,FALSE,"schd 12, 13,14"}</definedName>
    <definedName name="wrn.NAVEEN." localSheetId="6" hidden="1">{#N/A,#N/A,FALSE,"BS";#N/A,#N/A,FALSE,"PL";#N/A,#N/A,FALSE,"Schdl 1,2,3";#N/A,#N/A,FALSE,"Schd 4";#N/A,#N/A,FALSE,"Sch -5,6 (2)";#N/A,#N/A,FALSE,"Schd 7,8,9,10";#N/A,#N/A,FALSE,"Schd 11";#N/A,#N/A,FALSE,"schd 12, 13,14"}</definedName>
    <definedName name="wrn.NAVEEN." hidden="1">{#N/A,#N/A,FALSE,"BS";#N/A,#N/A,FALSE,"PL";#N/A,#N/A,FALSE,"Schdl 1,2,3";#N/A,#N/A,FALSE,"Schd 4";#N/A,#N/A,FALSE,"Sch -5,6 (2)";#N/A,#N/A,FALSE,"Schd 7,8,9,10";#N/A,#N/A,FALSE,"Schd 11";#N/A,#N/A,FALSE,"schd 12, 13,14"}</definedName>
    <definedName name="wrn.Office." localSheetId="2" hidden="1">{#N/A,#N/A,FALSE,"OffAdvance";#N/A,#N/A,FALSE,"OffExpRprt";#N/A,#N/A,FALSE,"Travelling";#N/A,#N/A,FALSE,"Entertmnt";#N/A,#N/A,FALSE,"Promotion"}</definedName>
    <definedName name="wrn.Office." localSheetId="6" hidden="1">{#N/A,#N/A,FALSE,"OffAdvance";#N/A,#N/A,FALSE,"OffExpRprt";#N/A,#N/A,FALSE,"Travelling";#N/A,#N/A,FALSE,"Entertmnt";#N/A,#N/A,FALSE,"Promotion"}</definedName>
    <definedName name="wrn.Office." hidden="1">{#N/A,#N/A,FALSE,"OffAdvance";#N/A,#N/A,FALSE,"OffExpRprt";#N/A,#N/A,FALSE,"Travelling";#N/A,#N/A,FALSE,"Entertmnt";#N/A,#N/A,FALSE,"Promotion"}</definedName>
    <definedName name="wrn.OperMaint1." localSheetId="2" hidden="1">{#N/A,#N/A,TRUE,"General";#N/A,#N/A,TRUE,"Summary";#N/A,#N/A,TRUE,"LaborCost";#N/A,#N/A,TRUE,"OperExp";#N/A,#N/A,TRUE,"MaintExp";#N/A,#N/A,TRUE,"InitExp";#N/A,#N/A,TRUE,"EngExp1";#N/A,#N/A,TRUE,"EOH Graph"}</definedName>
    <definedName name="wrn.OperMaint1." localSheetId="6" hidden="1">{#N/A,#N/A,TRUE,"General";#N/A,#N/A,TRUE,"Summary";#N/A,#N/A,TRUE,"LaborCost";#N/A,#N/A,TRUE,"OperExp";#N/A,#N/A,TRUE,"MaintExp";#N/A,#N/A,TRUE,"InitExp";#N/A,#N/A,TRUE,"EngExp1";#N/A,#N/A,TRUE,"EOH Graph"}</definedName>
    <definedName name="wrn.OperMaint1." hidden="1">{#N/A,#N/A,TRUE,"General";#N/A,#N/A,TRUE,"Summary";#N/A,#N/A,TRUE,"LaborCost";#N/A,#N/A,TRUE,"OperExp";#N/A,#N/A,TRUE,"MaintExp";#N/A,#N/A,TRUE,"InitExp";#N/A,#N/A,TRUE,"EngExp1";#N/A,#N/A,TRUE,"EOH Graph"}</definedName>
    <definedName name="wrn.OperMaint2." localSheetId="2" hidden="1">{#N/A,#N/A,TRUE,"General";#N/A,#N/A,TRUE,"Summary";#N/A,#N/A,TRUE,"LaborCost";#N/A,#N/A,TRUE,"OperExp";#N/A,#N/A,TRUE,"MaintExp";#N/A,#N/A,TRUE,"InitExp";#N/A,#N/A,TRUE,"EngExp1";#N/A,#N/A,TRUE,"EOH Graph";#N/A,#N/A,TRUE,"EngExp2"}</definedName>
    <definedName name="wrn.OperMaint2." localSheetId="6" hidden="1">{#N/A,#N/A,TRUE,"General";#N/A,#N/A,TRUE,"Summary";#N/A,#N/A,TRUE,"LaborCost";#N/A,#N/A,TRUE,"OperExp";#N/A,#N/A,TRUE,"MaintExp";#N/A,#N/A,TRUE,"InitExp";#N/A,#N/A,TRUE,"EngExp1";#N/A,#N/A,TRUE,"EOH Graph";#N/A,#N/A,TRUE,"EngExp2"}</definedName>
    <definedName name="wrn.OperMaint2." hidden="1">{#N/A,#N/A,TRUE,"General";#N/A,#N/A,TRUE,"Summary";#N/A,#N/A,TRUE,"LaborCost";#N/A,#N/A,TRUE,"OperExp";#N/A,#N/A,TRUE,"MaintExp";#N/A,#N/A,TRUE,"InitExp";#N/A,#N/A,TRUE,"EngExp1";#N/A,#N/A,TRUE,"EOH Graph";#N/A,#N/A,TRUE,"EngExp2"}</definedName>
    <definedName name="wrn.Parts_Service." localSheetId="2" hidden="1">{#N/A,#N/A,FALSE,"Graph - P&amp;S";#N/A,#N/A,FALSE,"Data - P&amp;S"}</definedName>
    <definedName name="wrn.Parts_Service." localSheetId="6" hidden="1">{#N/A,#N/A,FALSE,"Graph - P&amp;S";#N/A,#N/A,FALSE,"Data - P&amp;S"}</definedName>
    <definedName name="wrn.Parts_Service." hidden="1">{#N/A,#N/A,FALSE,"Graph - P&amp;S";#N/A,#N/A,FALSE,"Data - P&amp;S"}</definedName>
    <definedName name="wrn.pg1." localSheetId="2" hidden="1">{#N/A,#N/A,FALSE,"1"}</definedName>
    <definedName name="wrn.pg1." localSheetId="6" hidden="1">{#N/A,#N/A,FALSE,"1"}</definedName>
    <definedName name="wrn.pg1." hidden="1">{#N/A,#N/A,FALSE,"1"}</definedName>
    <definedName name="wrn.pg10." localSheetId="2" hidden="1">{#N/A,#N/A,FALSE,"10"}</definedName>
    <definedName name="wrn.pg10." localSheetId="6" hidden="1">{#N/A,#N/A,FALSE,"10"}</definedName>
    <definedName name="wrn.pg10." hidden="1">{#N/A,#N/A,FALSE,"10"}</definedName>
    <definedName name="wrn.pg100" localSheetId="2" hidden="1">{#N/A,#N/A,FALSE,"8"}</definedName>
    <definedName name="wrn.pg100" localSheetId="6" hidden="1">{#N/A,#N/A,FALSE,"8"}</definedName>
    <definedName name="wrn.pg100" hidden="1">{#N/A,#N/A,FALSE,"8"}</definedName>
    <definedName name="wrn.pg11." localSheetId="2" hidden="1">{#N/A,#N/A,FALSE,"11"}</definedName>
    <definedName name="wrn.pg11." localSheetId="6" hidden="1">{#N/A,#N/A,FALSE,"11"}</definedName>
    <definedName name="wrn.pg11." hidden="1">{#N/A,#N/A,FALSE,"11"}</definedName>
    <definedName name="wrn.pg12." localSheetId="2" hidden="1">{#N/A,#N/A,FALSE,"12"}</definedName>
    <definedName name="wrn.pg12." localSheetId="6" hidden="1">{#N/A,#N/A,FALSE,"12"}</definedName>
    <definedName name="wrn.pg12." hidden="1">{#N/A,#N/A,FALSE,"12"}</definedName>
    <definedName name="wrn.pg13." localSheetId="2" hidden="1">{#N/A,#N/A,FALSE,"13"}</definedName>
    <definedName name="wrn.pg13." localSheetId="6" hidden="1">{#N/A,#N/A,FALSE,"13"}</definedName>
    <definedName name="wrn.pg13." hidden="1">{#N/A,#N/A,FALSE,"13"}</definedName>
    <definedName name="wrn.pg14." localSheetId="2" hidden="1">{#N/A,#N/A,FALSE,"14"}</definedName>
    <definedName name="wrn.pg14." localSheetId="6" hidden="1">{#N/A,#N/A,FALSE,"14"}</definedName>
    <definedName name="wrn.pg14." hidden="1">{#N/A,#N/A,FALSE,"14"}</definedName>
    <definedName name="wrn.pg15." localSheetId="2" hidden="1">{#N/A,#N/A,FALSE,"15"}</definedName>
    <definedName name="wrn.pg15." localSheetId="6" hidden="1">{#N/A,#N/A,FALSE,"15"}</definedName>
    <definedName name="wrn.pg15." hidden="1">{#N/A,#N/A,FALSE,"15"}</definedName>
    <definedName name="wrn.pg16." localSheetId="2" hidden="1">{#N/A,#N/A,FALSE,"16"}</definedName>
    <definedName name="wrn.pg16." localSheetId="6" hidden="1">{#N/A,#N/A,FALSE,"16"}</definedName>
    <definedName name="wrn.pg16." hidden="1">{#N/A,#N/A,FALSE,"16"}</definedName>
    <definedName name="wrn.pg17." localSheetId="2" hidden="1">{#N/A,#N/A,FALSE,"17"}</definedName>
    <definedName name="wrn.pg17." localSheetId="6" hidden="1">{#N/A,#N/A,FALSE,"17"}</definedName>
    <definedName name="wrn.pg17." hidden="1">{#N/A,#N/A,FALSE,"17"}</definedName>
    <definedName name="wrn.pg2." localSheetId="2" hidden="1">{#N/A,#N/A,FALSE,"2"}</definedName>
    <definedName name="wrn.pg2." localSheetId="6" hidden="1">{#N/A,#N/A,FALSE,"2"}</definedName>
    <definedName name="wrn.pg2." hidden="1">{#N/A,#N/A,FALSE,"2"}</definedName>
    <definedName name="wrn.pg20" localSheetId="2" hidden="1">{#N/A,#N/A,FALSE,"4"}</definedName>
    <definedName name="wrn.pg20" localSheetId="6" hidden="1">{#N/A,#N/A,FALSE,"4"}</definedName>
    <definedName name="wrn.pg20" hidden="1">{#N/A,#N/A,FALSE,"4"}</definedName>
    <definedName name="wrn.pg3." localSheetId="2" hidden="1">{#N/A,#N/A,FALSE,"3"}</definedName>
    <definedName name="wrn.pg3." localSheetId="6" hidden="1">{#N/A,#N/A,FALSE,"3"}</definedName>
    <definedName name="wrn.pg3." hidden="1">{#N/A,#N/A,FALSE,"3"}</definedName>
    <definedName name="wrn.pg4." localSheetId="2" hidden="1">{#N/A,#N/A,FALSE,"4"}</definedName>
    <definedName name="wrn.pg4." localSheetId="6" hidden="1">{#N/A,#N/A,FALSE,"4"}</definedName>
    <definedName name="wrn.pg4." hidden="1">{#N/A,#N/A,FALSE,"4"}</definedName>
    <definedName name="wrn.pg5." localSheetId="2" hidden="1">{#N/A,#N/A,FALSE,"5"}</definedName>
    <definedName name="wrn.pg5." localSheetId="6" hidden="1">{#N/A,#N/A,FALSE,"5"}</definedName>
    <definedName name="wrn.pg5." hidden="1">{#N/A,#N/A,FALSE,"5"}</definedName>
    <definedName name="wrn.pg6." localSheetId="2" hidden="1">{#N/A,#N/A,FALSE,"6"}</definedName>
    <definedName name="wrn.pg6." localSheetId="6" hidden="1">{#N/A,#N/A,FALSE,"6"}</definedName>
    <definedName name="wrn.pg6." hidden="1">{#N/A,#N/A,FALSE,"6"}</definedName>
    <definedName name="wrn.pg7" localSheetId="2" hidden="1">{#N/A,#N/A,FALSE,"6"}</definedName>
    <definedName name="wrn.pg7" localSheetId="6" hidden="1">{#N/A,#N/A,FALSE,"6"}</definedName>
    <definedName name="wrn.pg7" hidden="1">{#N/A,#N/A,FALSE,"6"}</definedName>
    <definedName name="wrn.pg7." localSheetId="2" hidden="1">{#N/A,#N/A,FALSE,"7"}</definedName>
    <definedName name="wrn.pg7." localSheetId="6" hidden="1">{#N/A,#N/A,FALSE,"7"}</definedName>
    <definedName name="wrn.pg7." hidden="1">{#N/A,#N/A,FALSE,"7"}</definedName>
    <definedName name="wrn.pg8." localSheetId="2" hidden="1">{#N/A,#N/A,FALSE,"8"}</definedName>
    <definedName name="wrn.pg8." localSheetId="6" hidden="1">{#N/A,#N/A,FALSE,"8"}</definedName>
    <definedName name="wrn.pg8." hidden="1">{#N/A,#N/A,FALSE,"8"}</definedName>
    <definedName name="wrn.pg9." localSheetId="2" hidden="1">{#N/A,#N/A,FALSE,"9"}</definedName>
    <definedName name="wrn.pg9." localSheetId="6" hidden="1">{#N/A,#N/A,FALSE,"9"}</definedName>
    <definedName name="wrn.pg9." hidden="1">{#N/A,#N/A,FALSE,"9"}</definedName>
    <definedName name="wrn.piping." localSheetId="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iping." localSheetId="6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RCING." localSheetId="2" hidden="1">{"PRICE1",#N/A,FALSE,"PRICING";"PRICE2",#N/A,FALSE,"PRICING";"PRICE3",#N/A,FALSE,"PRICING"}</definedName>
    <definedName name="wrn.PRCING." localSheetId="6" hidden="1">{"PRICE1",#N/A,FALSE,"PRICING";"PRICE2",#N/A,FALSE,"PRICING";"PRICE3",#N/A,FALSE,"PRICING"}</definedName>
    <definedName name="wrn.PRCING." hidden="1">{"PRICE1",#N/A,FALSE,"PRICING";"PRICE2",#N/A,FALSE,"PRICING";"PRICE3",#N/A,FALSE,"PRICING"}</definedName>
    <definedName name="wrn.PRINT._.DEPARTMENT." localSheetId="2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wrn.PRINT._.DEPARTMENT." localSheetId="6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wrn.PRINT._.DEPARTMENT.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wrn.print1." localSheetId="2" hidden="1">{"income",#N/A,FALSE,"FORECAST"}</definedName>
    <definedName name="wrn.print1." localSheetId="6" hidden="1">{"income",#N/A,FALSE,"FORECAST"}</definedName>
    <definedName name="wrn.print1." hidden="1">{"income",#N/A,FALSE,"FORECAST"}</definedName>
    <definedName name="wrn.PrintAll." localSheetId="2" hidden="1">{"PA1",#N/A,TRUE,"BORDMW";"pa2",#N/A,TRUE,"BORDMW";"PA3",#N/A,TRUE,"BORDMW";"PA4",#N/A,TRUE,"BORDMW"}</definedName>
    <definedName name="wrn.PrintAll." localSheetId="6" hidden="1">{"PA1",#N/A,TRUE,"BORDMW";"pa2",#N/A,TRUE,"BORDMW";"PA3",#N/A,TRUE,"BORDMW";"PA4",#N/A,TRUE,"BORDMW"}</definedName>
    <definedName name="wrn.PrintAll." hidden="1">{"PA1",#N/A,TRUE,"BORDMW";"pa2",#N/A,TRUE,"BORDMW";"PA3",#N/A,TRUE,"BORDMW";"PA4",#N/A,TRUE,"BORDMW"}</definedName>
    <definedName name="wrn.Printing._.the._.transactions._.sheets." localSheetId="2" hidden="1">{#N/A,#N/A,FALSE,"Eastern";#N/A,#N/A,FALSE,"Western"}</definedName>
    <definedName name="wrn.Printing._.the._.transactions._.sheets." localSheetId="6" hidden="1">{#N/A,#N/A,FALSE,"Eastern";#N/A,#N/A,FALSE,"Western"}</definedName>
    <definedName name="wrn.Printing._.the._.transactions._.sheets." hidden="1">{#N/A,#N/A,FALSE,"Eastern";#N/A,#N/A,FALSE,"Western"}</definedName>
    <definedName name="wrn.RCC." localSheetId="2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CC." localSheetId="6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ntal." localSheetId="2" hidden="1">{#N/A,#N/A,FALSE,"Data-Rental";#N/A,#N/A,FALSE,"Graph - Rental"}</definedName>
    <definedName name="wrn.Rental." localSheetId="6" hidden="1">{#N/A,#N/A,FALSE,"Data-Rental";#N/A,#N/A,FALSE,"Graph - Rental"}</definedName>
    <definedName name="wrn.Rental." hidden="1">{#N/A,#N/A,FALSE,"Data-Rental";#N/A,#N/A,FALSE,"Graph - Rental"}</definedName>
    <definedName name="wrn.report." localSheetId="2" hidden="1">{#N/A,#N/A,FALSE,"COVER.XLS";#N/A,#N/A,FALSE,"RACT1.XLS";#N/A,#N/A,FALSE,"RACT2.XLS";#N/A,#N/A,FALSE,"ECCMP";#N/A,#N/A,FALSE,"WELDER.XLS"}</definedName>
    <definedName name="wrn.report." localSheetId="6" hidden="1">{#N/A,#N/A,FALSE,"COVER.XLS";#N/A,#N/A,FALSE,"RACT1.XLS";#N/A,#N/A,FALSE,"RACT2.XLS";#N/A,#N/A,FALSE,"ECCMP";#N/A,#N/A,FALSE,"WELDER.XLS"}</definedName>
    <definedName name="wrn.report." hidden="1">{#N/A,#N/A,FALSE,"COVER.XLS";#N/A,#N/A,FALSE,"RACT1.XLS";#N/A,#N/A,FALSE,"RACT2.XLS";#N/A,#N/A,FALSE,"ECCMP";#N/A,#N/A,FALSE,"WELDER.XLS"}</definedName>
    <definedName name="wrn.RPLINS." localSheetId="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RPLINS." localSheetId="6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ales." localSheetId="2" hidden="1">{"sales",#N/A,FALSE,"Sales";"sales existing",#N/A,FALSE,"Sales";"sales rd1",#N/A,FALSE,"Sales";"sales rd2",#N/A,FALSE,"Sales"}</definedName>
    <definedName name="wrn.sales." localSheetId="6" hidden="1">{"sales",#N/A,FALSE,"Sales";"sales existing",#N/A,FALSE,"Sales";"sales rd1",#N/A,FALSE,"Sales";"sales rd2",#N/A,FALSE,"Sales"}</definedName>
    <definedName name="wrn.sales." hidden="1">{"sales",#N/A,FALSE,"Sales";"sales existing",#N/A,FALSE,"Sales";"sales rd1",#N/A,FALSE,"Sales";"sales rd2",#N/A,FALSE,"Sales"}</definedName>
    <definedName name="wrn.Staffing." localSheetId="2" hidden="1">{#N/A,#N/A,FALSE,"Assessment";#N/A,#N/A,FALSE,"Staffing";#N/A,#N/A,FALSE,"Hires";#N/A,#N/A,FALSE,"Assumptions"}</definedName>
    <definedName name="wrn.Staffing." localSheetId="6" hidden="1">{#N/A,#N/A,FALSE,"Assessment";#N/A,#N/A,FALSE,"Staffing";#N/A,#N/A,FALSE,"Hires";#N/A,#N/A,FALSE,"Assumptions"}</definedName>
    <definedName name="wrn.Staffing." hidden="1">{#N/A,#N/A,FALSE,"Assessment";#N/A,#N/A,FALSE,"Staffing";#N/A,#N/A,FALSE,"Hires";#N/A,#N/A,FALSE,"Assumptions"}</definedName>
    <definedName name="wrn.Staffing1" localSheetId="2" hidden="1">{#N/A,#N/A,FALSE,"Assessment";#N/A,#N/A,FALSE,"Staffing";#N/A,#N/A,FALSE,"Hires";#N/A,#N/A,FALSE,"Assumptions"}</definedName>
    <definedName name="wrn.Staffing1" localSheetId="6" hidden="1">{#N/A,#N/A,FALSE,"Assessment";#N/A,#N/A,FALSE,"Staffing";#N/A,#N/A,FALSE,"Hires";#N/A,#N/A,FALSE,"Assumptions"}</definedName>
    <definedName name="wrn.Staffing1" hidden="1">{#N/A,#N/A,FALSE,"Assessment";#N/A,#N/A,FALSE,"Staffing";#N/A,#N/A,FALSE,"Hires";#N/A,#N/A,FALSE,"Assumptions"}</definedName>
    <definedName name="wrn.summ1" localSheetId="2" hidden="1">{#N/A,#N/A,FALSE,"COVER1.XLS ";#N/A,#N/A,FALSE,"RACT1.XLS";#N/A,#N/A,FALSE,"RACT2.XLS";#N/A,#N/A,FALSE,"ECCMP";#N/A,#N/A,FALSE,"WELDER.XLS"}</definedName>
    <definedName name="wrn.summ1" localSheetId="6" hidden="1">{#N/A,#N/A,FALSE,"COVER1.XLS ";#N/A,#N/A,FALSE,"RACT1.XLS";#N/A,#N/A,FALSE,"RACT2.XLS";#N/A,#N/A,FALSE,"ECCMP";#N/A,#N/A,FALSE,"WELDER.XLS"}</definedName>
    <definedName name="wrn.summ1" hidden="1">{#N/A,#N/A,FALSE,"COVER1.XLS ";#N/A,#N/A,FALSE,"RACT1.XLS";#N/A,#N/A,FALSE,"RACT2.XLS";#N/A,#N/A,FALSE,"ECCMP";#N/A,#N/A,FALSE,"WELDER.XLS"}</definedName>
    <definedName name="wrn.summary." localSheetId="2" hidden="1">{#N/A,#N/A,FALSE,"COVER1.XLS ";#N/A,#N/A,FALSE,"RACT1.XLS";#N/A,#N/A,FALSE,"RACT2.XLS";#N/A,#N/A,FALSE,"ECCMP";#N/A,#N/A,FALSE,"WELDER.XLS"}</definedName>
    <definedName name="wrn.summary." localSheetId="6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test." localSheetId="2" hidden="1">{"Cash Flow",#N/A,FALSE,"Cash Flow"}</definedName>
    <definedName name="wrn.test." localSheetId="6" hidden="1">{"Cash Flow",#N/A,FALSE,"Cash Flow"}</definedName>
    <definedName name="wrn.test." hidden="1">{"Cash Flow",#N/A,FALSE,"Cash Flow"}</definedName>
    <definedName name="wrn.that" localSheetId="2" hidden="1">{#N/A,#N/A,FALSE,"Graph - Sales";#N/A,#N/A,FALSE,"Data - Sales"}</definedName>
    <definedName name="wrn.that" localSheetId="6" hidden="1">{#N/A,#N/A,FALSE,"Graph - Sales";#N/A,#N/A,FALSE,"Data - Sales"}</definedName>
    <definedName name="wrn.that" hidden="1">{#N/A,#N/A,FALSE,"Graph - Sales";#N/A,#N/A,FALSE,"Data - Sales"}</definedName>
    <definedName name="wrn.voucher9703." localSheetId="2" hidden="1">{#N/A,#N/A,FALSE,"970301";#N/A,#N/A,FALSE,"970302";#N/A,#N/A,FALSE,"970303";#N/A,#N/A,FALSE,"970304";#N/A,#N/A,FALSE,"COM1";#N/A,#N/A,FALSE,"COM2"}</definedName>
    <definedName name="wrn.voucher9703." localSheetId="6" hidden="1">{#N/A,#N/A,FALSE,"970301";#N/A,#N/A,FALSE,"970302";#N/A,#N/A,FALSE,"970303";#N/A,#N/A,FALSE,"970304";#N/A,#N/A,FALSE,"COM1";#N/A,#N/A,FALSE,"COM2"}</definedName>
    <definedName name="wrn.voucher9703." hidden="1">{#N/A,#N/A,FALSE,"970301";#N/A,#N/A,FALSE,"970302";#N/A,#N/A,FALSE,"970303";#N/A,#N/A,FALSE,"970304";#N/A,#N/A,FALSE,"COM1";#N/A,#N/A,FALSE,"COM2"}</definedName>
    <definedName name="wrn.Wacc." localSheetId="2" hidden="1">{"Area1",#N/A,FALSE,"OREWACC";"Area2",#N/A,FALSE,"OREWACC"}</definedName>
    <definedName name="wrn.Wacc." localSheetId="6" hidden="1">{"Area1",#N/A,FALSE,"OREWACC";"Area2",#N/A,FALSE,"OREWACC"}</definedName>
    <definedName name="wrn.Wacc." hidden="1">{"Area1",#N/A,FALSE,"OREWACC";"Area2",#N/A,FALSE,"OREWACC"}</definedName>
    <definedName name="wrn.暦年." localSheetId="2" hidden="1">{#N/A,#N/A,FALSE,"表紙";#N/A,#N/A,FALSE,"利用上の注意";#N/A,#N/A,FALSE,"目次 (暦年付)"}</definedName>
    <definedName name="wrn.暦年." localSheetId="6" hidden="1">{#N/A,#N/A,FALSE,"表紙";#N/A,#N/A,FALSE,"利用上の注意";#N/A,#N/A,FALSE,"目次 (暦年付)"}</definedName>
    <definedName name="wrn.暦年." hidden="1">{#N/A,#N/A,FALSE,"表紙";#N/A,#N/A,FALSE,"利用上の注意";#N/A,#N/A,FALSE,"目次 (暦年付)"}</definedName>
    <definedName name="wrn.預算報表1." localSheetId="2" hidden="1">{#N/A,#N/A,FALSE,"預算表"}</definedName>
    <definedName name="wrn.預算報表1." localSheetId="6" hidden="1">{#N/A,#N/A,FALSE,"預算表"}</definedName>
    <definedName name="wrn.預算報表1." hidden="1">{#N/A,#N/A,FALSE,"預算表"}</definedName>
    <definedName name="wrn.預算報表2." localSheetId="2" hidden="1">{#N/A,#N/A,FALSE,"預算表"}</definedName>
    <definedName name="wrn.預算報表2." localSheetId="6" hidden="1">{#N/A,#N/A,FALSE,"預算表"}</definedName>
    <definedName name="wrn.預算報表2." hidden="1">{#N/A,#N/A,FALSE,"預算表"}</definedName>
    <definedName name="WRNH" localSheetId="2" hidden="1">{#N/A,#N/A,FALSE,"Graph - P&amp;S";#N/A,#N/A,FALSE,"Data - P&amp;S"}</definedName>
    <definedName name="WRNH" localSheetId="6" hidden="1">{#N/A,#N/A,FALSE,"Graph - P&amp;S";#N/A,#N/A,FALSE,"Data - P&amp;S"}</definedName>
    <definedName name="WRNH" hidden="1">{#N/A,#N/A,FALSE,"Graph - P&amp;S";#N/A,#N/A,FALSE,"Data - P&amp;S"}</definedName>
    <definedName name="wsaf" localSheetId="2" hidden="1">{#N/A,#N/A,FALSE,"970301";#N/A,#N/A,FALSE,"970302";#N/A,#N/A,FALSE,"970303";#N/A,#N/A,FALSE,"970304";#N/A,#N/A,FALSE,"COM1";#N/A,#N/A,FALSE,"COM2"}</definedName>
    <definedName name="wsaf" localSheetId="6" hidden="1">{#N/A,#N/A,FALSE,"970301";#N/A,#N/A,FALSE,"970302";#N/A,#N/A,FALSE,"970303";#N/A,#N/A,FALSE,"970304";#N/A,#N/A,FALSE,"COM1";#N/A,#N/A,FALSE,"COM2"}</definedName>
    <definedName name="wsaf" hidden="1">{#N/A,#N/A,FALSE,"970301";#N/A,#N/A,FALSE,"970302";#N/A,#N/A,FALSE,"970303";#N/A,#N/A,FALSE,"970304";#N/A,#N/A,FALSE,"COM1";#N/A,#N/A,FALSE,"COM2"}</definedName>
    <definedName name="WWS" localSheetId="2" hidden="1">{#N/A,#N/A,FALSE,"Data-Rental";#N/A,#N/A,FALSE,"Graph - Rental"}</definedName>
    <definedName name="WWS" localSheetId="6" hidden="1">{#N/A,#N/A,FALSE,"Data-Rental";#N/A,#N/A,FALSE,"Graph - Rental"}</definedName>
    <definedName name="WWS" hidden="1">{#N/A,#N/A,FALSE,"Data-Rental";#N/A,#N/A,FALSE,"Graph - Rental"}</definedName>
    <definedName name="www." localSheetId="2" hidden="1">{#N/A,#N/A,FALSE,"Data-Rental";#N/A,#N/A,FALSE,"Graph - Rental"}</definedName>
    <definedName name="www." localSheetId="6" hidden="1">{#N/A,#N/A,FALSE,"Data-Rental";#N/A,#N/A,FALSE,"Graph - Rental"}</definedName>
    <definedName name="www." hidden="1">{#N/A,#N/A,FALSE,"Data-Rental";#N/A,#N/A,FALSE,"Graph - Rental"}</definedName>
    <definedName name="wwwww" localSheetId="2" hidden="1">{#N/A,#N/A,FALSE,"12"}</definedName>
    <definedName name="wwwww" localSheetId="6" hidden="1">{#N/A,#N/A,FALSE,"12"}</definedName>
    <definedName name="wwwww" hidden="1">{#N/A,#N/A,FALSE,"12"}</definedName>
    <definedName name="XREF_COLUMN_1" localSheetId="2" hidden="1">#REF!</definedName>
    <definedName name="XREF_COLUMN_1" localSheetId="6" hidden="1">#REF!</definedName>
    <definedName name="XREF_COLUMN_1" hidden="1">#REF!</definedName>
    <definedName name="XRefColumnsCount" hidden="1">1</definedName>
    <definedName name="XRefCopy1" localSheetId="2" hidden="1">#REF!</definedName>
    <definedName name="XRefCopy1" localSheetId="6" hidden="1">#REF!</definedName>
    <definedName name="XRefCopy1" hidden="1">#REF!</definedName>
    <definedName name="XRefCopyRangeCount" hidden="1">1</definedName>
    <definedName name="XRefPaste1" localSheetId="2" hidden="1">#REF!</definedName>
    <definedName name="XRefPaste1" localSheetId="6" hidden="1">#REF!</definedName>
    <definedName name="XRefPaste1" hidden="1">#REF!</definedName>
    <definedName name="XRefPasteRangeCount" hidden="1">1</definedName>
    <definedName name="XX" localSheetId="2" hidden="1">{"'Usage90-98'!$A$1:$G$91"}</definedName>
    <definedName name="XX" localSheetId="6" hidden="1">{"'Usage90-98'!$A$1:$G$91"}</definedName>
    <definedName name="XX" hidden="1">{"'Usage90-98'!$A$1:$G$91"}</definedName>
    <definedName name="XXX" localSheetId="2" hidden="1">#REF!</definedName>
    <definedName name="XXX" hidden="1">#REF!</definedName>
    <definedName name="XZS\" localSheetId="2" hidden="1">{#N/A,#N/A,FALSE,"Graph - General";#N/A,#N/A,FALSE,"Data - General"}</definedName>
    <definedName name="XZS\" localSheetId="6" hidden="1">{#N/A,#N/A,FALSE,"Graph - General";#N/A,#N/A,FALSE,"Data - General"}</definedName>
    <definedName name="XZS\" hidden="1">{#N/A,#N/A,FALSE,"Graph - General";#N/A,#N/A,FALSE,"Data - General"}</definedName>
    <definedName name="Z_08094365_D0E5_11D4_B3DC_00010302790B_.wvu.FilterData" localSheetId="2" hidden="1">[19]TL!#REF!</definedName>
    <definedName name="Z_08094365_D0E5_11D4_B3DC_00010302790B_.wvu.FilterData" hidden="1">[19]TL!#REF!</definedName>
    <definedName name="Z_08094366_D0E5_11D4_B3DC_00010302790B_.wvu.FilterData" localSheetId="2" hidden="1">[19]TL!#REF!</definedName>
    <definedName name="Z_08094366_D0E5_11D4_B3DC_00010302790B_.wvu.FilterData" hidden="1">[19]TL!#REF!</definedName>
    <definedName name="Z_08094367_D0E5_11D4_B3DC_00010302790B_.wvu.FilterData" localSheetId="2" hidden="1">[19]TL!#REF!</definedName>
    <definedName name="Z_08094367_D0E5_11D4_B3DC_00010302790B_.wvu.FilterData" hidden="1">[19]TL!#REF!</definedName>
    <definedName name="Z_08094368_D0E5_11D4_B3DC_00010302790B_.wvu.FilterData" localSheetId="2" hidden="1">[19]TL!#REF!</definedName>
    <definedName name="Z_08094368_D0E5_11D4_B3DC_00010302790B_.wvu.FilterData" hidden="1">[19]TL!#REF!</definedName>
    <definedName name="Z_08094369_D0E5_11D4_B3DC_00010302790B_.wvu.FilterData" localSheetId="2" hidden="1">[19]TL!#REF!</definedName>
    <definedName name="Z_08094369_D0E5_11D4_B3DC_00010302790B_.wvu.FilterData" hidden="1">[19]TL!#REF!</definedName>
    <definedName name="Z_0809436A_D0E5_11D4_B3DC_00010302790B_.wvu.FilterData" localSheetId="2" hidden="1">[19]TL!#REF!</definedName>
    <definedName name="Z_0809436A_D0E5_11D4_B3DC_00010302790B_.wvu.FilterData" hidden="1">[19]TL!#REF!</definedName>
    <definedName name="Z_1DBBB684_230F_4B3B_98B1_E3080A0EB0E6_.wvu.PrintArea" localSheetId="2" hidden="1">#REF!</definedName>
    <definedName name="Z_1DBBB684_230F_4B3B_98B1_E3080A0EB0E6_.wvu.PrintArea" localSheetId="6" hidden="1">#REF!</definedName>
    <definedName name="Z_1DBBB684_230F_4B3B_98B1_E3080A0EB0E6_.wvu.PrintArea" hidden="1">#REF!</definedName>
    <definedName name="Z_1DBBB684_230F_4B3B_98B1_E3080A0EB0E6_.wvu.PrintTitles" localSheetId="2" hidden="1">#REF!</definedName>
    <definedName name="Z_1DBBB684_230F_4B3B_98B1_E3080A0EB0E6_.wvu.PrintTitles" localSheetId="6" hidden="1">#REF!</definedName>
    <definedName name="Z_1DBBB684_230F_4B3B_98B1_E3080A0EB0E6_.wvu.PrintTitles" hidden="1">#REF!</definedName>
    <definedName name="Z_2F0BD9A2_457D_11D2_8EE8_0060971217D4_.wvu.PrintArea" localSheetId="2" hidden="1">'[10]34-38.2'!#REF!</definedName>
    <definedName name="Z_2F0BD9A2_457D_11D2_8EE8_0060971217D4_.wvu.PrintArea" localSheetId="6" hidden="1">'[10]34-38.2'!#REF!</definedName>
    <definedName name="Z_2F0BD9A2_457D_11D2_8EE8_0060971217D4_.wvu.PrintArea" hidden="1">'[10]34-38.2'!#REF!</definedName>
    <definedName name="Z_2F0BD9A2_457D_11D2_8EE8_0060971217D4_.wvu.PrintTitles" localSheetId="2" hidden="1">'[10]34-38.2'!#REF!</definedName>
    <definedName name="Z_2F0BD9A2_457D_11D2_8EE8_0060971217D4_.wvu.PrintTitles" localSheetId="6" hidden="1">'[10]34-38.2'!#REF!</definedName>
    <definedName name="Z_2F0BD9A2_457D_11D2_8EE8_0060971217D4_.wvu.PrintTitles" hidden="1">'[10]34-38.2'!#REF!</definedName>
    <definedName name="Z_3AB84060_44C7_11D2_8EE8_0060971217D4_.wvu.PrintArea" localSheetId="2" hidden="1">'[10]34-38.2'!#REF!</definedName>
    <definedName name="Z_3AB84060_44C7_11D2_8EE8_0060971217D4_.wvu.PrintArea" hidden="1">'[10]34-38.2'!#REF!</definedName>
    <definedName name="Z_3AB84060_44C7_11D2_8EE8_0060971217D4_.wvu.PrintTitles" localSheetId="2" hidden="1">'[10]34-38.2'!#REF!</definedName>
    <definedName name="Z_3AB84060_44C7_11D2_8EE8_0060971217D4_.wvu.PrintTitles" hidden="1">'[10]34-38.2'!#REF!</definedName>
    <definedName name="Z_5B0018AC_ED7C_43A5_8355_57F537E03D3C_.wvu.Cols" localSheetId="2" hidden="1">#REF!</definedName>
    <definedName name="Z_5B0018AC_ED7C_43A5_8355_57F537E03D3C_.wvu.Cols" localSheetId="6" hidden="1">#REF!</definedName>
    <definedName name="Z_5B0018AC_ED7C_43A5_8355_57F537E03D3C_.wvu.Cols" hidden="1">#REF!</definedName>
    <definedName name="Z_5B0018AC_ED7C_43A5_8355_57F537E03D3C_.wvu.PrintArea" localSheetId="2" hidden="1">#REF!</definedName>
    <definedName name="Z_5B0018AC_ED7C_43A5_8355_57F537E03D3C_.wvu.PrintArea" localSheetId="6" hidden="1">#REF!</definedName>
    <definedName name="Z_5B0018AC_ED7C_43A5_8355_57F537E03D3C_.wvu.PrintArea" hidden="1">#REF!</definedName>
    <definedName name="Z_5B0018AC_ED7C_43A5_8355_57F537E03D3C_.wvu.PrintTitles" localSheetId="2" hidden="1">#REF!</definedName>
    <definedName name="Z_5B0018AC_ED7C_43A5_8355_57F537E03D3C_.wvu.PrintTitles" localSheetId="6" hidden="1">#REF!</definedName>
    <definedName name="Z_5B0018AC_ED7C_43A5_8355_57F537E03D3C_.wvu.PrintTitles" hidden="1">#REF!</definedName>
    <definedName name="Z_5B0018AC_ED7C_43A5_8355_57F537E03D3C_.wvu.Rows" localSheetId="2" hidden="1">#REF!</definedName>
    <definedName name="Z_5B0018AC_ED7C_43A5_8355_57F537E03D3C_.wvu.Rows" hidden="1">#REF!</definedName>
    <definedName name="Z_97EB0768_DCBC_473A_A9BD_F55C1173EFCF_.wvu.Cols" localSheetId="2" hidden="1">#REF!</definedName>
    <definedName name="Z_97EB0768_DCBC_473A_A9BD_F55C1173EFCF_.wvu.Cols" hidden="1">#REF!</definedName>
    <definedName name="Z_97EB0768_DCBC_473A_A9BD_F55C1173EFCF_.wvu.PrintArea" localSheetId="2" hidden="1">#REF!</definedName>
    <definedName name="Z_97EB0768_DCBC_473A_A9BD_F55C1173EFCF_.wvu.PrintArea" hidden="1">#REF!</definedName>
    <definedName name="Z_97EB0768_DCBC_473A_A9BD_F55C1173EFCF_.wvu.PrintTitles" localSheetId="2" hidden="1">#REF!</definedName>
    <definedName name="Z_97EB0768_DCBC_473A_A9BD_F55C1173EFCF_.wvu.PrintTitles" hidden="1">#REF!</definedName>
    <definedName name="Z_97EB0768_DCBC_473A_A9BD_F55C1173EFCF_.wvu.Rows" localSheetId="2" hidden="1">#REF!,#REF!,#REF!,#REF!</definedName>
    <definedName name="Z_97EB0768_DCBC_473A_A9BD_F55C1173EFCF_.wvu.Rows" localSheetId="6" hidden="1">#REF!,#REF!,#REF!,#REF!</definedName>
    <definedName name="Z_97EB0768_DCBC_473A_A9BD_F55C1173EFCF_.wvu.Rows" hidden="1">#REF!,#REF!,#REF!,#REF!</definedName>
    <definedName name="Z_C2C0FF43_603F_11D2_A368_00001C3AD7D3_.wvu.PrintArea" localSheetId="2" hidden="1">'[10]34-38.2'!#REF!</definedName>
    <definedName name="Z_C2C0FF43_603F_11D2_A368_00001C3AD7D3_.wvu.PrintArea" localSheetId="6" hidden="1">'[10]34-38.2'!#REF!</definedName>
    <definedName name="Z_C2C0FF43_603F_11D2_A368_00001C3AD7D3_.wvu.PrintArea" hidden="1">'[10]34-38.2'!#REF!</definedName>
    <definedName name="Z_C2C0FF43_603F_11D2_A368_00001C3AD7D3_.wvu.PrintTitles" localSheetId="2" hidden="1">'[10]34-38.2'!#REF!</definedName>
    <definedName name="Z_C2C0FF43_603F_11D2_A368_00001C3AD7D3_.wvu.PrintTitles" localSheetId="6" hidden="1">'[10]34-38.2'!#REF!</definedName>
    <definedName name="Z_C2C0FF43_603F_11D2_A368_00001C3AD7D3_.wvu.PrintTitles" hidden="1">'[10]34-38.2'!#REF!</definedName>
    <definedName name="Z_C67CF693_41A9_4F16_B31B_0BE9933C9D3D_.wvu.Cols" localSheetId="2" hidden="1">#REF!</definedName>
    <definedName name="Z_C67CF693_41A9_4F16_B31B_0BE9933C9D3D_.wvu.Cols" localSheetId="6" hidden="1">#REF!</definedName>
    <definedName name="Z_C67CF693_41A9_4F16_B31B_0BE9933C9D3D_.wvu.Cols" hidden="1">#REF!</definedName>
    <definedName name="Z_C67CF693_41A9_4F16_B31B_0BE9933C9D3D_.wvu.PrintArea" localSheetId="2" hidden="1">#REF!</definedName>
    <definedName name="Z_C67CF693_41A9_4F16_B31B_0BE9933C9D3D_.wvu.PrintArea" localSheetId="6" hidden="1">#REF!</definedName>
    <definedName name="Z_C67CF693_41A9_4F16_B31B_0BE9933C9D3D_.wvu.PrintArea" hidden="1">#REF!</definedName>
    <definedName name="Z_C67CF693_41A9_4F16_B31B_0BE9933C9D3D_.wvu.PrintTitles" localSheetId="2" hidden="1">#REF!</definedName>
    <definedName name="Z_C67CF693_41A9_4F16_B31B_0BE9933C9D3D_.wvu.PrintTitles" localSheetId="6" hidden="1">#REF!</definedName>
    <definedName name="Z_C67CF693_41A9_4F16_B31B_0BE9933C9D3D_.wvu.PrintTitles" hidden="1">#REF!</definedName>
    <definedName name="Z_C67CF693_41A9_4F16_B31B_0BE9933C9D3D_.wvu.Rows" localSheetId="2" hidden="1">#REF!,#REF!,#REF!,#REF!</definedName>
    <definedName name="Z_C67CF693_41A9_4F16_B31B_0BE9933C9D3D_.wvu.Rows" localSheetId="6" hidden="1">#REF!,#REF!,#REF!,#REF!</definedName>
    <definedName name="Z_C67CF693_41A9_4F16_B31B_0BE9933C9D3D_.wvu.Rows" hidden="1">#REF!,#REF!,#REF!,#REF!</definedName>
    <definedName name="Z_D068BBA0_44C0_11D2_8EE8_0060971217D4_.wvu.Cols" localSheetId="2" hidden="1">'[10]34-38.2'!#REF!,'[10]34-38.2'!#REF!,'[10]34-38.2'!#REF!,'[10]34-38.2'!#REF!</definedName>
    <definedName name="Z_D068BBA0_44C0_11D2_8EE8_0060971217D4_.wvu.Cols" localSheetId="6" hidden="1">'[10]34-38.2'!#REF!,'[10]34-38.2'!#REF!,'[10]34-38.2'!#REF!,'[10]34-38.2'!#REF!</definedName>
    <definedName name="Z_D068BBA0_44C0_11D2_8EE8_0060971217D4_.wvu.Cols" hidden="1">'[10]34-38.2'!#REF!,'[10]34-38.2'!#REF!,'[10]34-38.2'!#REF!,'[10]34-38.2'!#REF!</definedName>
    <definedName name="Z_D068BBA0_44C0_11D2_8EE8_0060971217D4_.wvu.PrintArea" localSheetId="2" hidden="1">'[10]34-38.2'!#REF!</definedName>
    <definedName name="Z_D068BBA0_44C0_11D2_8EE8_0060971217D4_.wvu.PrintArea" localSheetId="6" hidden="1">'[10]34-38.2'!#REF!</definedName>
    <definedName name="Z_D068BBA0_44C0_11D2_8EE8_0060971217D4_.wvu.PrintArea" hidden="1">'[10]34-38.2'!#REF!</definedName>
    <definedName name="Z_ED33BBA2_7391_4D6F_BF65_8745717FDF05_.wvu.PrintTitles" localSheetId="2" hidden="1">#REF!,#REF!</definedName>
    <definedName name="Z_ED33BBA2_7391_4D6F_BF65_8745717FDF05_.wvu.PrintTitles" localSheetId="6" hidden="1">#REF!,#REF!</definedName>
    <definedName name="Z_ED33BBA2_7391_4D6F_BF65_8745717FDF05_.wvu.PrintTitles" hidden="1">#REF!,#REF!</definedName>
    <definedName name="zdfbfa" localSheetId="2" hidden="1">{#N/A,#N/A,FALSE,"1997 P&amp;L(pk) (Atlanta)";#N/A,#N/A,FALSE,"ONGOING P&amp;L(PK)(Atlanta)"}</definedName>
    <definedName name="zdfbfa" localSheetId="6" hidden="1">{#N/A,#N/A,FALSE,"1997 P&amp;L(pk) (Atlanta)";#N/A,#N/A,FALSE,"ONGOING P&amp;L(PK)(Atlanta)"}</definedName>
    <definedName name="zdfbfa" hidden="1">{#N/A,#N/A,FALSE,"1997 P&amp;L(pk) (Atlanta)";#N/A,#N/A,FALSE,"ONGOING P&amp;L(PK)(Atlanta)"}</definedName>
    <definedName name="zx" localSheetId="2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" localSheetId="6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cvb" localSheetId="2" hidden="1">{#N/A,#N/A,TRUE,"Income Statement";#N/A,#N/A,TRUE,"Balance Sheet";#N/A,#N/A,TRUE,"Cash Flow"}</definedName>
    <definedName name="zxcvb" localSheetId="6" hidden="1">{#N/A,#N/A,TRUE,"Income Statement";#N/A,#N/A,TRUE,"Balance Sheet";#N/A,#N/A,TRUE,"Cash Flow"}</definedName>
    <definedName name="zxcvb" hidden="1">{#N/A,#N/A,TRUE,"Income Statement";#N/A,#N/A,TRUE,"Balance Sheet";#N/A,#N/A,TRUE,"Cash Flow"}</definedName>
    <definedName name="zzzzz" localSheetId="2" hidden="1">{#N/A,#N/A,TRUE,"General";#N/A,#N/A,TRUE,"Summary";#N/A,#N/A,TRUE,"LaborCost";#N/A,#N/A,TRUE,"OperExp";#N/A,#N/A,TRUE,"MaintExp";#N/A,#N/A,TRUE,"InitExp";#N/A,#N/A,TRUE,"EngExp1";#N/A,#N/A,TRUE,"EOH Graph"}</definedName>
    <definedName name="zzzzz" localSheetId="6" hidden="1">{#N/A,#N/A,TRUE,"General";#N/A,#N/A,TRUE,"Summary";#N/A,#N/A,TRUE,"LaborCost";#N/A,#N/A,TRUE,"OperExp";#N/A,#N/A,TRUE,"MaintExp";#N/A,#N/A,TRUE,"InitExp";#N/A,#N/A,TRUE,"EngExp1";#N/A,#N/A,TRUE,"EOH Graph"}</definedName>
    <definedName name="zzzzz" hidden="1">{#N/A,#N/A,TRUE,"General";#N/A,#N/A,TRUE,"Summary";#N/A,#N/A,TRUE,"LaborCost";#N/A,#N/A,TRUE,"OperExp";#N/A,#N/A,TRUE,"MaintExp";#N/A,#N/A,TRUE,"InitExp";#N/A,#N/A,TRUE,"EngExp1";#N/A,#N/A,TRUE,"EOH Graph"}</definedName>
    <definedName name="ウェｒ" localSheetId="2" hidden="1">{#N/A,#N/A,FALSE,"Data-Rental";#N/A,#N/A,FALSE,"Graph - Rental"}</definedName>
    <definedName name="ウェｒ" localSheetId="6" hidden="1">{#N/A,#N/A,FALSE,"Data-Rental";#N/A,#N/A,FALSE,"Graph - Rental"}</definedName>
    <definedName name="ウェｒ" hidden="1">{#N/A,#N/A,FALSE,"Data-Rental";#N/A,#N/A,FALSE,"Graph - Rental"}</definedName>
    <definedName name="ｼｰﾄ" localSheetId="2" hidden="1">{"'TOYOTA'!$A$1:$R$26"}</definedName>
    <definedName name="ｼｰﾄ" localSheetId="6" hidden="1">{"'TOYOTA'!$A$1:$R$26"}</definedName>
    <definedName name="ｼｰﾄ" hidden="1">{"'TOYOTA'!$A$1:$R$26"}</definedName>
    <definedName name="ｼｰﾄﾐ" localSheetId="2" hidden="1">{"'TOYOTA'!$A$1:$R$26"}</definedName>
    <definedName name="ｼｰﾄﾐ" localSheetId="6" hidden="1">{"'TOYOTA'!$A$1:$R$26"}</definedName>
    <definedName name="ｼｰﾄﾐ" hidden="1">{"'TOYOTA'!$A$1:$R$26"}</definedName>
    <definedName name="しょげん" hidden="1">'[20]MPL 技連:342E BLOCK'!$A$6:$I$6</definedName>
    <definedName name="だｓ" localSheetId="2" hidden="1">{"'TOYOTA'!$A$1:$R$26"}</definedName>
    <definedName name="だｓ" localSheetId="6" hidden="1">{"'TOYOTA'!$A$1:$R$26"}</definedName>
    <definedName name="だｓ" hidden="1">{"'TOYOTA'!$A$1:$R$26"}</definedName>
    <definedName name="っＫ" localSheetId="2" hidden="1">#REF!</definedName>
    <definedName name="っＫ" hidden="1">#REF!</definedName>
    <definedName name="フィェ" localSheetId="2" hidden="1">{#N/A,#N/A,FALSE,"Graph - General";#N/A,#N/A,FALSE,"Data - General"}</definedName>
    <definedName name="フィェ" localSheetId="6" hidden="1">{#N/A,#N/A,FALSE,"Graph - General";#N/A,#N/A,FALSE,"Data - General"}</definedName>
    <definedName name="フィェ" hidden="1">{#N/A,#N/A,FALSE,"Graph - General";#N/A,#N/A,FALSE,"Data - General"}</definedName>
    <definedName name="ボトル" localSheetId="2" hidden="1">{#N/A,#N/A,FALSE,"Data-Rental";#N/A,#N/A,FALSE,"Graph - Rental"}</definedName>
    <definedName name="ボトル" localSheetId="6" hidden="1">{#N/A,#N/A,FALSE,"Data-Rental";#N/A,#N/A,FALSE,"Graph - Rental"}</definedName>
    <definedName name="ボトル" hidden="1">{#N/A,#N/A,FALSE,"Data-Rental";#N/A,#N/A,FALSE,"Graph - Rental"}</definedName>
    <definedName name="リスト" localSheetId="2" hidden="1">{#N/A,#N/A,TRUE,"EngExp1";#N/A,#N/A,TRUE,"EngExp2"}</definedName>
    <definedName name="リスト" localSheetId="6" hidden="1">{#N/A,#N/A,TRUE,"EngExp1";#N/A,#N/A,TRUE,"EngExp2"}</definedName>
    <definedName name="リスト" hidden="1">{#N/A,#N/A,TRUE,"EngExp1";#N/A,#N/A,TRUE,"EngExp2"}</definedName>
    <definedName name="リスト2" localSheetId="2" hidden="1">{#N/A,#N/A,FALSE,"BidCo Assumptions";#N/A,#N/A,FALSE,"Credit Stats";#N/A,#N/A,FALSE,"Bidco Summary";#N/A,#N/A,FALSE,"BIDCO Consolidated"}</definedName>
    <definedName name="リスト2" localSheetId="6" hidden="1">{#N/A,#N/A,FALSE,"BidCo Assumptions";#N/A,#N/A,FALSE,"Credit Stats";#N/A,#N/A,FALSE,"Bidco Summary";#N/A,#N/A,FALSE,"BIDCO Consolidated"}</definedName>
    <definedName name="リスト2" hidden="1">{#N/A,#N/A,FALSE,"BidCo Assumptions";#N/A,#N/A,FALSE,"Credit Stats";#N/A,#N/A,FALSE,"Bidco Summary";#N/A,#N/A,FALSE,"BIDCO Consolidated"}</definedName>
    <definedName name="ﾘﾌﾀ" localSheetId="2" hidden="1">#REF!</definedName>
    <definedName name="ﾘﾌﾀ" localSheetId="6" hidden="1">#REF!</definedName>
    <definedName name="ﾘﾌﾀ" hidden="1">#REF!</definedName>
    <definedName name="ﾘﾌﾀｰ" localSheetId="2" hidden="1">#REF!</definedName>
    <definedName name="ﾘﾌﾀｰ" localSheetId="6" hidden="1">#REF!</definedName>
    <definedName name="ﾘﾌﾀｰ" hidden="1">#REF!</definedName>
    <definedName name="매출액" localSheetId="2" hidden="1">[21]인사자료총집계!#REF!</definedName>
    <definedName name="매출액" localSheetId="6" hidden="1">[21]인사자료총집계!#REF!</definedName>
    <definedName name="매출액" hidden="1">[21]인사자료총집계!#REF!</definedName>
    <definedName name="양재승2222222" localSheetId="2" hidden="1">[22]차액보증!#REF!</definedName>
    <definedName name="양재승2222222" localSheetId="6" hidden="1">[22]차액보증!#REF!</definedName>
    <definedName name="양재승2222222" hidden="1">[22]차액보증!#REF!</definedName>
    <definedName name="평당단가" localSheetId="2" hidden="1">[21]인사자료총집계!#REF!</definedName>
    <definedName name="평당단가" localSheetId="6" hidden="1">[21]인사자료총집계!#REF!</definedName>
    <definedName name="평당단가" hidden="1">[21]인사자료총집계!#REF!</definedName>
    <definedName name="현장운영비산출" localSheetId="2" hidden="1">[23]인사자료총집계!#REF!</definedName>
    <definedName name="현장운영비산출" localSheetId="6" hidden="1">[23]인사자료총집계!#REF!</definedName>
    <definedName name="현장운영비산출" hidden="1">[23]인사자료총집계!#REF!</definedName>
    <definedName name="修正" localSheetId="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修正" localSheetId="6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修正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借款" localSheetId="2" hidden="1">{#N/A,#N/A,FALSE,"970301";#N/A,#N/A,FALSE,"970302";#N/A,#N/A,FALSE,"970303";#N/A,#N/A,FALSE,"970304";#N/A,#N/A,FALSE,"COM1";#N/A,#N/A,FALSE,"COM2"}</definedName>
    <definedName name="借款" localSheetId="6" hidden="1">{#N/A,#N/A,FALSE,"970301";#N/A,#N/A,FALSE,"970302";#N/A,#N/A,FALSE,"970303";#N/A,#N/A,FALSE,"970304";#N/A,#N/A,FALSE,"COM1";#N/A,#N/A,FALSE,"COM2"}</definedName>
    <definedName name="借款" hidden="1">{#N/A,#N/A,FALSE,"970301";#N/A,#N/A,FALSE,"970302";#N/A,#N/A,FALSE,"970303";#N/A,#N/A,FALSE,"970304";#N/A,#N/A,FALSE,"COM1";#N/A,#N/A,FALSE,"COM2"}</definedName>
    <definedName name="内製日程" localSheetId="2" hidden="1">#REF!</definedName>
    <definedName name="内製日程" localSheetId="6" hidden="1">#REF!</definedName>
    <definedName name="内製日程" hidden="1">#REF!</definedName>
    <definedName name="北米組織体制" localSheetId="2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北米組織体制" localSheetId="6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北米組織体制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备用" localSheetId="2" hidden="1">{#N/A,#N/A,FALSE,"OffAdvance";#N/A,#N/A,FALSE,"OffExpRprt";#N/A,#N/A,FALSE,"Entertmnt";#N/A,#N/A,FALSE,"Promotion";#N/A,#N/A,FALSE,"Travelling"}</definedName>
    <definedName name="备用" localSheetId="6" hidden="1">{#N/A,#N/A,FALSE,"OffAdvance";#N/A,#N/A,FALSE,"OffExpRprt";#N/A,#N/A,FALSE,"Entertmnt";#N/A,#N/A,FALSE,"Promotion";#N/A,#N/A,FALSE,"Travelling"}</definedName>
    <definedName name="备用" hidden="1">{#N/A,#N/A,FALSE,"OffAdvance";#N/A,#N/A,FALSE,"OffExpRprt";#N/A,#N/A,FALSE,"Entertmnt";#N/A,#N/A,FALSE,"Promotion";#N/A,#N/A,FALSE,"Travelling"}</definedName>
    <definedName name="変更後" localSheetId="2" hidden="1">#REF!</definedName>
    <definedName name="変更後" localSheetId="6" hidden="1">#REF!</definedName>
    <definedName name="変更後" hidden="1">#REF!</definedName>
    <definedName name="工数推移718N" localSheetId="2" hidden="1">[9]投資ﾌｫﾛｰ!#REF!</definedName>
    <definedName name="工数推移718N" localSheetId="6" hidden="1">[9]投資ﾌｫﾛｰ!#REF!</definedName>
    <definedName name="工数推移718N" hidden="1">[9]投資ﾌｫﾛｰ!#REF!</definedName>
    <definedName name="工数推移718N1" localSheetId="2" hidden="1">[9]投資ﾌｫﾛｰ!#REF!</definedName>
    <definedName name="工数推移718N1" hidden="1">[9]投資ﾌｫﾛｰ!#REF!</definedName>
    <definedName name="应手款" localSheetId="2" hidden="1">{#N/A,#N/A,FALSE,"970301";#N/A,#N/A,FALSE,"970302";#N/A,#N/A,FALSE,"970303";#N/A,#N/A,FALSE,"970304";#N/A,#N/A,FALSE,"COM1";#N/A,#N/A,FALSE,"COM2"}</definedName>
    <definedName name="应手款" localSheetId="6" hidden="1">{#N/A,#N/A,FALSE,"970301";#N/A,#N/A,FALSE,"970302";#N/A,#N/A,FALSE,"970303";#N/A,#N/A,FALSE,"970304";#N/A,#N/A,FALSE,"COM1";#N/A,#N/A,FALSE,"COM2"}</definedName>
    <definedName name="应手款" hidden="1">{#N/A,#N/A,FALSE,"970301";#N/A,#N/A,FALSE,"970302";#N/A,#N/A,FALSE,"970303";#N/A,#N/A,FALSE,"970304";#N/A,#N/A,FALSE,"COM1";#N/A,#N/A,FALSE,"COM2"}</definedName>
    <definedName name="应手款1月" localSheetId="2" hidden="1">{#N/A,#N/A,FALSE,"Marketing";#N/A,#N/A,FALSE,"Selling";#N/A,#N/A,FALSE,"Promotional";#N/A,#N/A,FALSE,"Advertising"}</definedName>
    <definedName name="应手款1月" localSheetId="6" hidden="1">{#N/A,#N/A,FALSE,"Marketing";#N/A,#N/A,FALSE,"Selling";#N/A,#N/A,FALSE,"Promotional";#N/A,#N/A,FALSE,"Advertising"}</definedName>
    <definedName name="应手款1月" hidden="1">{#N/A,#N/A,FALSE,"Marketing";#N/A,#N/A,FALSE,"Selling";#N/A,#N/A,FALSE,"Promotional";#N/A,#N/A,FALSE,"Advertising"}</definedName>
    <definedName name="投資推移" localSheetId="2" hidden="1">[9]投資ﾌｫﾛｰ!#REF!</definedName>
    <definedName name="投資推移" hidden="1">[9]投資ﾌｫﾛｰ!#REF!</definedName>
    <definedName name="投資推移718N" localSheetId="2" hidden="1">[9]投資ﾌｫﾛｰ!#REF!</definedName>
    <definedName name="投資推移718N" hidden="1">[9]投資ﾌｫﾛｰ!#REF!</definedName>
    <definedName name="新" localSheetId="2" hidden="1">{"Budgeted Income",#N/A,FALSE,"98 GAAP";"Running Budget Income",#N/A,FALSE,"98 GAAP";"Actual Income",#N/A,FALSE,"98 GAAP";"Updated Budget Income",#N/A,FALSE,"98 GAAP";"Income Variance",#N/A,FALSE,"98 GAAP"}</definedName>
    <definedName name="新" localSheetId="6" hidden="1">{"Budgeted Income",#N/A,FALSE,"98 GAAP";"Running Budget Income",#N/A,FALSE,"98 GAAP";"Actual Income",#N/A,FALSE,"98 GAAP";"Updated Budget Income",#N/A,FALSE,"98 GAAP";"Income Variance",#N/A,FALSE,"98 GAAP"}</definedName>
    <definedName name="新" hidden="1">{"Budgeted Income",#N/A,FALSE,"98 GAAP";"Running Budget Income",#N/A,FALSE,"98 GAAP";"Actual Income",#N/A,FALSE,"98 GAAP";"Updated Budget Income",#N/A,FALSE,"98 GAAP";"Income Variance",#N/A,FALSE,"98 GAAP"}</definedName>
    <definedName name="最終" localSheetId="2" hidden="1">{"Budgeted Income",#N/A,FALSE,"98 GAAP";"Running Budget Income",#N/A,FALSE,"98 GAAP";"Actual Income",#N/A,FALSE,"98 GAAP";"Updated Budget Income",#N/A,FALSE,"98 GAAP";"Income Variance",#N/A,FALSE,"98 GAAP"}</definedName>
    <definedName name="最終" localSheetId="6" hidden="1">{"Budgeted Income",#N/A,FALSE,"98 GAAP";"Running Budget Income",#N/A,FALSE,"98 GAAP";"Actual Income",#N/A,FALSE,"98 GAAP";"Updated Budget Income",#N/A,FALSE,"98 GAAP";"Income Variance",#N/A,FALSE,"98 GAAP"}</definedName>
    <definedName name="最終" hidden="1">{"Budgeted Income",#N/A,FALSE,"98 GAAP";"Running Budget Income",#N/A,FALSE,"98 GAAP";"Actual Income",#N/A,FALSE,"98 GAAP";"Updated Budget Income",#N/A,FALSE,"98 GAAP";"Income Variance",#N/A,FALSE,"98 GAAP"}</definedName>
    <definedName name="清算売却" localSheetId="2" hidden="1">#REF!</definedName>
    <definedName name="清算売却" localSheetId="6" hidden="1">#REF!</definedName>
    <definedName name="清算売却" hidden="1">#REF!</definedName>
    <definedName name="清算売却2" localSheetId="2" hidden="1">#REF!</definedName>
    <definedName name="清算売却2" localSheetId="6" hidden="1">#REF!</definedName>
    <definedName name="清算売却2" hidden="1">#REF!</definedName>
    <definedName name="清算売却5月29日" localSheetId="2" hidden="1">#REF!</definedName>
    <definedName name="清算売却5月29日" localSheetId="6" hidden="1">#REF!</definedName>
    <definedName name="清算売却5月29日" hidden="1">#REF!</definedName>
    <definedName name="現地" localSheetId="2" hidden="1">{#N/A,#N/A,FALSE,"Data - General";#N/A,#N/A,FALSE,"Data - Sales";#N/A,#N/A,FALSE,"Data-Rental";#N/A,#N/A,FALSE,"Data - P&amp;S"}</definedName>
    <definedName name="現地" localSheetId="6" hidden="1">{#N/A,#N/A,FALSE,"Data - General";#N/A,#N/A,FALSE,"Data - Sales";#N/A,#N/A,FALSE,"Data-Rental";#N/A,#N/A,FALSE,"Data - P&amp;S"}</definedName>
    <definedName name="現地" hidden="1">{#N/A,#N/A,FALSE,"Data - General";#N/A,#N/A,FALSE,"Data - Sales";#N/A,#N/A,FALSE,"Data-Rental";#N/A,#N/A,FALSE,"Data - P&amp;S"}</definedName>
    <definedName name="直前対比" localSheetId="2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直前対比" localSheetId="6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直前対比" hidden="1">{"Annual Cash Budget",#N/A,FALSE,"98 Cash";"Running Budget",#N/A,FALSE,"98 Cash";"Actual Cash Flow Summary",#N/A,FALSE,"98 Cash";"Revised Budget",#N/A,FALSE,"98 Cash";"Variances",#N/A,FALSE,"98 Cash";"Cash Distribution Summary",#N/A,FALSE,"98 Cash"}</definedName>
    <definedName name="第10表長期" localSheetId="2" hidden="1">{"'Sheet1'!$B$3:$H$74"}</definedName>
    <definedName name="第10表長期" localSheetId="6" hidden="1">{"'Sheet1'!$B$3:$H$74"}</definedName>
    <definedName name="第10表長期" hidden="1">{"'Sheet1'!$B$3:$H$74"}</definedName>
    <definedName name="精算売却" localSheetId="2" hidden="1">#REF!</definedName>
    <definedName name="精算売却" hidden="1">#REF!</definedName>
    <definedName name="編集用" localSheetId="2" hidden="1">{#N/A,#N/A,FALSE,"Graph - General";#N/A,#N/A,FALSE,"Graph - Sales";#N/A,#N/A,FALSE,"Graph - Rental";#N/A,#N/A,FALSE,"Graph - P&amp;S"}</definedName>
    <definedName name="編集用" localSheetId="6" hidden="1">{#N/A,#N/A,FALSE,"Graph - General";#N/A,#N/A,FALSE,"Graph - Sales";#N/A,#N/A,FALSE,"Graph - Rental";#N/A,#N/A,FALSE,"Graph - P&amp;S"}</definedName>
    <definedName name="編集用" hidden="1">{#N/A,#N/A,FALSE,"Graph - General";#N/A,#N/A,FALSE,"Graph - Sales";#N/A,#N/A,FALSE,"Graph - Rental";#N/A,#N/A,FALSE,"Graph - P&amp;S"}</definedName>
    <definedName name="訂正" hidden="1">#N/A</definedName>
    <definedName name="調整" localSheetId="2" hidden="1">{"'TOYOTA'!$A$1:$R$26"}</definedName>
    <definedName name="調整" localSheetId="6" hidden="1">{"'TOYOTA'!$A$1:$R$26"}</definedName>
    <definedName name="調整" hidden="1">{"'TOYOTA'!$A$1:$R$26"}</definedName>
    <definedName name="试验" localSheetId="2" hidden="1">{#N/A,#N/A,FALSE,"OffAdvance";#N/A,#N/A,FALSE,"OffExpRprt";#N/A,#N/A,FALSE,"Travelling";#N/A,#N/A,FALSE,"Entertmnt";#N/A,#N/A,FALSE,"Promotion"}</definedName>
    <definedName name="试验" localSheetId="6" hidden="1">{#N/A,#N/A,FALSE,"OffAdvance";#N/A,#N/A,FALSE,"OffExpRprt";#N/A,#N/A,FALSE,"Travelling";#N/A,#N/A,FALSE,"Entertmnt";#N/A,#N/A,FALSE,"Promotion"}</definedName>
    <definedName name="试验" hidden="1">{#N/A,#N/A,FALSE,"OffAdvance";#N/A,#N/A,FALSE,"OffExpRprt";#N/A,#N/A,FALSE,"Travelling";#N/A,#N/A,FALSE,"Entertmnt";#N/A,#N/A,FALSE,"Promotion"}</definedName>
    <definedName name="関連表" localSheetId="2" hidden="1">#REF!</definedName>
    <definedName name="関連表" localSheetId="6" hidden="1">#REF!</definedName>
    <definedName name="関連表" hidden="1">#REF!</definedName>
    <definedName name="預算表" localSheetId="2" hidden="1">{#N/A,#N/A,FALSE,"預算表"}</definedName>
    <definedName name="預算表" localSheetId="6" hidden="1">{#N/A,#N/A,FALSE,"預算表"}</definedName>
    <definedName name="預算表" hidden="1">{#N/A,#N/A,FALSE,"預算表"}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9" l="1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V8" i="9"/>
  <c r="V9" i="9" s="1"/>
  <c r="W8" i="9"/>
  <c r="X8" i="9"/>
  <c r="Y8" i="9"/>
  <c r="U9" i="9"/>
  <c r="W9" i="9"/>
  <c r="X9" i="9"/>
  <c r="Y9" i="9"/>
  <c r="D9" i="9"/>
  <c r="E9" i="9"/>
  <c r="F9" i="9"/>
  <c r="G9" i="9"/>
  <c r="H9" i="9"/>
  <c r="I9" i="9"/>
  <c r="T13" i="5" l="1"/>
  <c r="P13" i="5"/>
  <c r="H61" i="20" a="1"/>
  <c r="H61" i="20" s="1"/>
  <c r="G61" i="20" a="1"/>
  <c r="G61" i="20" s="1"/>
  <c r="F61" i="20" a="1"/>
  <c r="F61" i="20" s="1"/>
  <c r="E61" i="20" a="1"/>
  <c r="E61" i="20" s="1"/>
  <c r="D61" i="20" a="1"/>
  <c r="D61" i="20" s="1"/>
  <c r="C61" i="20" a="1"/>
  <c r="C61" i="20" s="1"/>
  <c r="H60" i="20" a="1"/>
  <c r="H60" i="20" s="1"/>
  <c r="G60" i="20" a="1"/>
  <c r="G60" i="20" s="1"/>
  <c r="F60" i="20" a="1"/>
  <c r="F60" i="20" s="1"/>
  <c r="E60" i="20" a="1"/>
  <c r="E60" i="20" s="1"/>
  <c r="D60" i="20" a="1"/>
  <c r="D60" i="20" s="1"/>
  <c r="C60" i="20" a="1"/>
  <c r="C60" i="20" s="1"/>
  <c r="H59" i="20" a="1"/>
  <c r="H59" i="20" s="1"/>
  <c r="G59" i="20" a="1"/>
  <c r="G59" i="20" s="1"/>
  <c r="F59" i="20" a="1"/>
  <c r="F59" i="20" s="1"/>
  <c r="E59" i="20" a="1"/>
  <c r="E59" i="20" s="1"/>
  <c r="D59" i="20" a="1"/>
  <c r="D59" i="20" s="1"/>
  <c r="C59" i="20" a="1"/>
  <c r="C59" i="20" s="1"/>
  <c r="H58" i="20" a="1"/>
  <c r="H58" i="20" s="1"/>
  <c r="G58" i="20" a="1"/>
  <c r="G58" i="20" s="1"/>
  <c r="F58" i="20" a="1"/>
  <c r="F58" i="20" s="1"/>
  <c r="E58" i="20" a="1"/>
  <c r="E58" i="20" s="1"/>
  <c r="D58" i="20" a="1"/>
  <c r="D58" i="20" s="1"/>
  <c r="C58" i="20" a="1"/>
  <c r="C58" i="20" s="1"/>
  <c r="H57" i="20" a="1"/>
  <c r="H57" i="20" s="1"/>
  <c r="G57" i="20" a="1"/>
  <c r="G57" i="20" s="1"/>
  <c r="F57" i="20" a="1"/>
  <c r="F57" i="20" s="1"/>
  <c r="E57" i="20" a="1"/>
  <c r="E57" i="20" s="1"/>
  <c r="D57" i="20" a="1"/>
  <c r="D57" i="20" s="1"/>
  <c r="C57" i="20" a="1"/>
  <c r="C57" i="20" s="1"/>
  <c r="H56" i="20" a="1"/>
  <c r="H56" i="20" s="1"/>
  <c r="G56" i="20" a="1"/>
  <c r="G56" i="20" s="1"/>
  <c r="F56" i="20" a="1"/>
  <c r="F56" i="20" s="1"/>
  <c r="E56" i="20" a="1"/>
  <c r="E56" i="20" s="1"/>
  <c r="D56" i="20" a="1"/>
  <c r="D56" i="20" s="1"/>
  <c r="C56" i="20" a="1"/>
  <c r="C56" i="20" s="1"/>
  <c r="H55" i="20" a="1"/>
  <c r="H55" i="20" s="1"/>
  <c r="G55" i="20" a="1"/>
  <c r="G55" i="20" s="1"/>
  <c r="F55" i="20" a="1"/>
  <c r="F55" i="20" s="1"/>
  <c r="E55" i="20" a="1"/>
  <c r="E55" i="20" s="1"/>
  <c r="D55" i="20" a="1"/>
  <c r="D55" i="20" s="1"/>
  <c r="C55" i="20" a="1"/>
  <c r="C55" i="20" s="1"/>
  <c r="H54" i="20" a="1"/>
  <c r="H54" i="20" s="1"/>
  <c r="G54" i="20" a="1"/>
  <c r="G54" i="20" s="1"/>
  <c r="F54" i="20" a="1"/>
  <c r="F54" i="20" s="1"/>
  <c r="E54" i="20" a="1"/>
  <c r="E54" i="20" s="1"/>
  <c r="D54" i="20" a="1"/>
  <c r="D54" i="20" s="1"/>
  <c r="C54" i="20" a="1"/>
  <c r="C54" i="20" s="1"/>
  <c r="H53" i="20" a="1"/>
  <c r="H53" i="20" s="1"/>
  <c r="G53" i="20" a="1"/>
  <c r="G53" i="20" s="1"/>
  <c r="F53" i="20" a="1"/>
  <c r="F53" i="20" s="1"/>
  <c r="E53" i="20" a="1"/>
  <c r="E53" i="20" s="1"/>
  <c r="D53" i="20" a="1"/>
  <c r="D53" i="20" s="1"/>
  <c r="C53" i="20" a="1"/>
  <c r="C53" i="20" s="1"/>
  <c r="H52" i="20" a="1"/>
  <c r="H52" i="20" s="1"/>
  <c r="G52" i="20" a="1"/>
  <c r="G52" i="20" s="1"/>
  <c r="F52" i="20" a="1"/>
  <c r="F52" i="20" s="1"/>
  <c r="E52" i="20" a="1"/>
  <c r="E52" i="20" s="1"/>
  <c r="D52" i="20" a="1"/>
  <c r="D52" i="20" s="1"/>
  <c r="C52" i="20" a="1"/>
  <c r="C52" i="20" s="1"/>
  <c r="H51" i="20" a="1"/>
  <c r="H51" i="20" s="1"/>
  <c r="G51" i="20" a="1"/>
  <c r="G51" i="20" s="1"/>
  <c r="F51" i="20" a="1"/>
  <c r="F51" i="20" s="1"/>
  <c r="E51" i="20" a="1"/>
  <c r="E51" i="20" s="1"/>
  <c r="D51" i="20" a="1"/>
  <c r="D51" i="20" s="1"/>
  <c r="C51" i="20" a="1"/>
  <c r="C51" i="20" s="1"/>
  <c r="H50" i="20" a="1"/>
  <c r="H50" i="20" s="1"/>
  <c r="G50" i="20" a="1"/>
  <c r="G50" i="20" s="1"/>
  <c r="F50" i="20" a="1"/>
  <c r="F50" i="20" s="1"/>
  <c r="E50" i="20" a="1"/>
  <c r="E50" i="20" s="1"/>
  <c r="D50" i="20" a="1"/>
  <c r="D50" i="20" s="1"/>
  <c r="C50" i="20" a="1"/>
  <c r="C50" i="20" s="1"/>
  <c r="H49" i="20" a="1"/>
  <c r="H49" i="20" s="1"/>
  <c r="G49" i="20" a="1"/>
  <c r="G49" i="20" s="1"/>
  <c r="F49" i="20" a="1"/>
  <c r="F49" i="20" s="1"/>
  <c r="E49" i="20" a="1"/>
  <c r="E49" i="20" s="1"/>
  <c r="D49" i="20" a="1"/>
  <c r="D49" i="20" s="1"/>
  <c r="C49" i="20" a="1"/>
  <c r="C49" i="20" s="1"/>
  <c r="H48" i="20" a="1"/>
  <c r="H48" i="20" s="1"/>
  <c r="G48" i="20" a="1"/>
  <c r="G48" i="20" s="1"/>
  <c r="F48" i="20" a="1"/>
  <c r="F48" i="20" s="1"/>
  <c r="E48" i="20" a="1"/>
  <c r="E48" i="20" s="1"/>
  <c r="D48" i="20" a="1"/>
  <c r="D48" i="20" s="1"/>
  <c r="C48" i="20" a="1"/>
  <c r="C48" i="20" s="1"/>
  <c r="H47" i="20" a="1"/>
  <c r="H47" i="20" s="1"/>
  <c r="G47" i="20" a="1"/>
  <c r="G47" i="20" s="1"/>
  <c r="F47" i="20" a="1"/>
  <c r="F47" i="20" s="1"/>
  <c r="E47" i="20" a="1"/>
  <c r="E47" i="20" s="1"/>
  <c r="D47" i="20" a="1"/>
  <c r="D47" i="20" s="1"/>
  <c r="C47" i="20" a="1"/>
  <c r="C47" i="20" s="1"/>
  <c r="H46" i="20" a="1"/>
  <c r="H46" i="20" s="1"/>
  <c r="G46" i="20" a="1"/>
  <c r="G46" i="20" s="1"/>
  <c r="F46" i="20" a="1"/>
  <c r="F46" i="20" s="1"/>
  <c r="E46" i="20" a="1"/>
  <c r="E46" i="20" s="1"/>
  <c r="D46" i="20" a="1"/>
  <c r="D46" i="20" s="1"/>
  <c r="C46" i="20" a="1"/>
  <c r="C46" i="20" s="1"/>
  <c r="H45" i="20" a="1"/>
  <c r="H45" i="20" s="1"/>
  <c r="G45" i="20" a="1"/>
  <c r="G45" i="20" s="1"/>
  <c r="F45" i="20" a="1"/>
  <c r="F45" i="20" s="1"/>
  <c r="E45" i="20" a="1"/>
  <c r="E45" i="20" s="1"/>
  <c r="D45" i="20" a="1"/>
  <c r="D45" i="20" s="1"/>
  <c r="C45" i="20" a="1"/>
  <c r="C45" i="20" s="1"/>
  <c r="H44" i="20" a="1"/>
  <c r="H44" i="20" s="1"/>
  <c r="G44" i="20" a="1"/>
  <c r="G44" i="20" s="1"/>
  <c r="F44" i="20" a="1"/>
  <c r="F44" i="20" s="1"/>
  <c r="E44" i="20" a="1"/>
  <c r="E44" i="20" s="1"/>
  <c r="D44" i="20" a="1"/>
  <c r="D44" i="20" s="1"/>
  <c r="C44" i="20" a="1"/>
  <c r="C44" i="20" s="1"/>
  <c r="H43" i="20" a="1"/>
  <c r="H43" i="20" s="1"/>
  <c r="G43" i="20" a="1"/>
  <c r="G43" i="20" s="1"/>
  <c r="F43" i="20" a="1"/>
  <c r="F43" i="20" s="1"/>
  <c r="E43" i="20" a="1"/>
  <c r="E43" i="20" s="1"/>
  <c r="D43" i="20" a="1"/>
  <c r="D43" i="20" s="1"/>
  <c r="C43" i="20" a="1"/>
  <c r="C43" i="20" s="1"/>
  <c r="H42" i="20" a="1"/>
  <c r="H42" i="20" s="1"/>
  <c r="G42" i="20" a="1"/>
  <c r="G42" i="20" s="1"/>
  <c r="F42" i="20" a="1"/>
  <c r="F42" i="20" s="1"/>
  <c r="E42" i="20" a="1"/>
  <c r="E42" i="20" s="1"/>
  <c r="D42" i="20" a="1"/>
  <c r="D42" i="20" s="1"/>
  <c r="C42" i="20" a="1"/>
  <c r="C42" i="20" s="1"/>
  <c r="AE22" i="20" a="1"/>
  <c r="AE22" i="20" s="1"/>
  <c r="AE21" i="20" a="1"/>
  <c r="AE21" i="20" s="1"/>
  <c r="Q21" i="20"/>
  <c r="AE20" i="20" a="1"/>
  <c r="AE20" i="20" s="1"/>
  <c r="AE19" i="20" a="1"/>
  <c r="AE19" i="20" s="1"/>
  <c r="AE18" i="20" a="1"/>
  <c r="AE18" i="20" s="1"/>
  <c r="AE17" i="20" a="1"/>
  <c r="AE17" i="20" s="1"/>
  <c r="AE16" i="20" a="1"/>
  <c r="AE16" i="20" s="1"/>
  <c r="AE15" i="20" a="1"/>
  <c r="AE15" i="20" s="1"/>
  <c r="AE14" i="20" a="1"/>
  <c r="AE14" i="20" s="1"/>
  <c r="AE13" i="20" a="1"/>
  <c r="AE13" i="20" s="1"/>
  <c r="AE12" i="20" a="1"/>
  <c r="AE12" i="20" s="1"/>
  <c r="AE11" i="20" a="1"/>
  <c r="AE11" i="20" s="1"/>
  <c r="AE10" i="20" a="1"/>
  <c r="AE10" i="20" s="1"/>
  <c r="AE9" i="20" a="1"/>
  <c r="AE9" i="20" s="1"/>
  <c r="AE8" i="20" a="1"/>
  <c r="AE8" i="20" s="1"/>
  <c r="AE7" i="20" a="1"/>
  <c r="AE7" i="20" s="1"/>
  <c r="AE6" i="20" a="1"/>
  <c r="AE6" i="20" s="1"/>
  <c r="AE5" i="20" a="1"/>
  <c r="AE5" i="20" s="1"/>
  <c r="AE4" i="20" a="1"/>
  <c r="AE4" i="20" s="1"/>
  <c r="AE3" i="20" a="1"/>
  <c r="AE3" i="20" s="1"/>
  <c r="Q3" i="20"/>
  <c r="K1" i="20"/>
  <c r="D62" i="20" l="1"/>
  <c r="I51" i="20"/>
  <c r="I60" i="20"/>
  <c r="I45" i="20"/>
  <c r="I52" i="20"/>
  <c r="I61" i="20"/>
  <c r="I44" i="20"/>
  <c r="I54" i="20"/>
  <c r="I46" i="20"/>
  <c r="I49" i="20"/>
  <c r="I53" i="20"/>
  <c r="I55" i="20"/>
  <c r="I47" i="20"/>
  <c r="I56" i="20"/>
  <c r="H62" i="20"/>
  <c r="I57" i="20"/>
  <c r="I58" i="20"/>
  <c r="E62" i="20"/>
  <c r="F62" i="20"/>
  <c r="I50" i="20"/>
  <c r="I48" i="20"/>
  <c r="G62" i="20"/>
  <c r="I42" i="20"/>
  <c r="C62" i="20"/>
  <c r="I43" i="20"/>
  <c r="I59" i="20"/>
  <c r="J52" i="20" l="1"/>
  <c r="J47" i="20"/>
  <c r="I62" i="20"/>
  <c r="J42" i="20"/>
  <c r="J57" i="20"/>
  <c r="J62" i="20" l="1"/>
  <c r="BP9" i="14" l="1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L10" i="14"/>
  <c r="AM10" i="14"/>
  <c r="AN10" i="14"/>
  <c r="AO10" i="14"/>
  <c r="AG10" i="14"/>
  <c r="AH10" i="14"/>
  <c r="AI10" i="14"/>
  <c r="AJ10" i="14"/>
  <c r="AK10" i="14"/>
  <c r="J24" i="5" l="1"/>
  <c r="J25" i="5" s="1"/>
  <c r="AC10" i="14"/>
  <c r="AD10" i="14"/>
  <c r="AE10" i="14"/>
  <c r="AF10" i="14"/>
  <c r="Z9" i="14"/>
  <c r="AA9" i="14"/>
  <c r="AB9" i="14"/>
  <c r="AC9" i="14"/>
  <c r="Y9" i="14"/>
  <c r="Z10" i="14"/>
  <c r="AA10" i="14"/>
  <c r="AB10" i="14"/>
  <c r="Y10" i="14"/>
  <c r="Y7" i="14" s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AE5" i="10" a="1"/>
  <c r="AE5" i="10"/>
  <c r="L4" i="10" a="1"/>
  <c r="L4" i="10"/>
  <c r="L5" i="10" a="1"/>
  <c r="L5" i="10"/>
  <c r="N106" i="10" a="1"/>
  <c r="N106" i="10" s="1"/>
  <c r="N107" i="10" a="1"/>
  <c r="N107" i="10" s="1"/>
  <c r="N108" i="10" a="1"/>
  <c r="N108" i="10" s="1"/>
  <c r="N109" i="10" a="1"/>
  <c r="N109" i="10" s="1"/>
  <c r="N110" i="10" a="1"/>
  <c r="N110" i="10" s="1"/>
  <c r="N111" i="10" a="1"/>
  <c r="N111" i="10" s="1"/>
  <c r="N94" i="10" a="1"/>
  <c r="N94" i="10" s="1"/>
  <c r="N95" i="10" a="1"/>
  <c r="N95" i="10" s="1"/>
  <c r="N96" i="10" a="1"/>
  <c r="N96" i="10" s="1"/>
  <c r="N97" i="10" a="1"/>
  <c r="N97" i="10" s="1"/>
  <c r="N98" i="10" a="1"/>
  <c r="N98" i="10" s="1"/>
  <c r="N99" i="10" a="1"/>
  <c r="N99" i="10" s="1"/>
  <c r="N100" i="10" a="1"/>
  <c r="N100" i="10" s="1"/>
  <c r="N101" i="10" a="1"/>
  <c r="N101" i="10" s="1"/>
  <c r="N102" i="10" a="1"/>
  <c r="N102" i="10" s="1"/>
  <c r="N103" i="10" a="1"/>
  <c r="N103" i="10" s="1"/>
  <c r="N104" i="10" a="1"/>
  <c r="N104" i="10" s="1"/>
  <c r="N105" i="10" a="1"/>
  <c r="N105" i="10" s="1"/>
  <c r="N93" i="10" a="1"/>
  <c r="N93" i="10" s="1"/>
  <c r="W23" i="5"/>
  <c r="C31" i="5" s="1"/>
  <c r="X23" i="5"/>
  <c r="I8" i="9"/>
  <c r="J8" i="9"/>
  <c r="J9" i="9" s="1"/>
  <c r="K8" i="9"/>
  <c r="K9" i="9" s="1"/>
  <c r="E30" i="5"/>
  <c r="C12" i="9"/>
  <c r="D12" i="9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D8" i="9"/>
  <c r="E8" i="9"/>
  <c r="F8" i="9"/>
  <c r="G8" i="9"/>
  <c r="H8" i="9"/>
  <c r="C8" i="9"/>
  <c r="B9" i="11"/>
  <c r="C9" i="11"/>
  <c r="D9" i="11"/>
  <c r="E9" i="11"/>
  <c r="F9" i="11"/>
  <c r="G9" i="11"/>
  <c r="H9" i="11"/>
  <c r="B10" i="11"/>
  <c r="C10" i="11"/>
  <c r="D10" i="11"/>
  <c r="E10" i="11"/>
  <c r="F10" i="11"/>
  <c r="G10" i="11"/>
  <c r="H10" i="11"/>
  <c r="B11" i="11"/>
  <c r="C11" i="11"/>
  <c r="D11" i="11"/>
  <c r="E11" i="11"/>
  <c r="F11" i="11"/>
  <c r="G11" i="11"/>
  <c r="H11" i="11"/>
  <c r="B12" i="11"/>
  <c r="C12" i="11"/>
  <c r="D12" i="11"/>
  <c r="E12" i="11"/>
  <c r="F12" i="11"/>
  <c r="G12" i="11"/>
  <c r="H12" i="11"/>
  <c r="C8" i="11"/>
  <c r="D8" i="11"/>
  <c r="E8" i="11"/>
  <c r="F8" i="11"/>
  <c r="G8" i="11"/>
  <c r="H8" i="11"/>
  <c r="B8" i="11"/>
  <c r="L24" i="5"/>
  <c r="L25" i="5" s="1"/>
  <c r="D6" i="5"/>
  <c r="W6" i="5"/>
  <c r="W21" i="5" s="1"/>
  <c r="X6" i="5"/>
  <c r="X21" i="5"/>
  <c r="Y6" i="5"/>
  <c r="Y21" i="5" s="1"/>
  <c r="C6" i="5"/>
  <c r="E24" i="5"/>
  <c r="E25" i="5" s="1"/>
  <c r="S16" i="5"/>
  <c r="G17" i="5" s="1"/>
  <c r="U16" i="5"/>
  <c r="I17" i="5" s="1"/>
  <c r="P1" i="8"/>
  <c r="J30" i="5"/>
  <c r="G30" i="5"/>
  <c r="D24" i="5"/>
  <c r="D25" i="5" s="1"/>
  <c r="F24" i="5"/>
  <c r="F25" i="5" s="1"/>
  <c r="G24" i="5"/>
  <c r="G25" i="5" s="1"/>
  <c r="H24" i="5"/>
  <c r="H25" i="5" s="1"/>
  <c r="I24" i="5"/>
  <c r="I25" i="5" s="1"/>
  <c r="K24" i="5"/>
  <c r="K25" i="5" s="1"/>
  <c r="M24" i="5"/>
  <c r="M25" i="5" s="1"/>
  <c r="N24" i="5"/>
  <c r="N25" i="5" s="1"/>
  <c r="O24" i="5"/>
  <c r="O25" i="5" s="1"/>
  <c r="P24" i="5"/>
  <c r="P25" i="5" s="1"/>
  <c r="Q24" i="5"/>
  <c r="Q25" i="5" s="1"/>
  <c r="R24" i="5"/>
  <c r="R25" i="5" s="1"/>
  <c r="S24" i="5"/>
  <c r="S25" i="5" s="1"/>
  <c r="T24" i="5"/>
  <c r="T25" i="5" s="1"/>
  <c r="U24" i="5"/>
  <c r="U25" i="5" s="1"/>
  <c r="V24" i="5"/>
  <c r="V25" i="5" s="1"/>
  <c r="W24" i="5"/>
  <c r="W25" i="5" s="1"/>
  <c r="X24" i="5"/>
  <c r="X25" i="5" s="1"/>
  <c r="C24" i="5"/>
  <c r="C25" i="5" s="1"/>
  <c r="E12" i="5"/>
  <c r="C10" i="5"/>
  <c r="D10" i="5" s="1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C9" i="5"/>
  <c r="D9" i="5" s="1"/>
  <c r="E9" i="5" s="1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M5" i="10" a="1"/>
  <c r="M5" i="10"/>
  <c r="O5" i="10" a="1"/>
  <c r="O5" i="10"/>
  <c r="N5" i="10" a="1"/>
  <c r="N5" i="10"/>
  <c r="U5" i="10" a="1"/>
  <c r="U5" i="10"/>
  <c r="W5" i="10" a="1"/>
  <c r="W5" i="10"/>
  <c r="V5" i="10" a="1"/>
  <c r="V5" i="10"/>
  <c r="AC5" i="10" a="1"/>
  <c r="AC5" i="10"/>
  <c r="P5" i="10" a="1"/>
  <c r="P5" i="10"/>
  <c r="X5" i="10" a="1"/>
  <c r="X5" i="10"/>
  <c r="S5" i="10" a="1"/>
  <c r="S5" i="10"/>
  <c r="Z5" i="10" a="1"/>
  <c r="Z5" i="10"/>
  <c r="AD5" i="10" a="1"/>
  <c r="AD5" i="10"/>
  <c r="Q5" i="10" a="1"/>
  <c r="Q5" i="10"/>
  <c r="AA5" i="10" a="1"/>
  <c r="AA5" i="10"/>
  <c r="Y5" i="10" a="1"/>
  <c r="Y5" i="10"/>
  <c r="T5" i="10" a="1"/>
  <c r="T5" i="10"/>
  <c r="R5" i="10" a="1"/>
  <c r="R5" i="10"/>
  <c r="AB5" i="10" a="1"/>
  <c r="AB5" i="10"/>
  <c r="C21" i="5"/>
  <c r="D21" i="5"/>
  <c r="E6" i="5"/>
  <c r="E21" i="5"/>
  <c r="F6" i="5"/>
  <c r="F21" i="5"/>
  <c r="G6" i="5"/>
  <c r="G21" i="5"/>
  <c r="H6" i="5"/>
  <c r="I6" i="5"/>
  <c r="H21" i="5"/>
  <c r="I21" i="5"/>
  <c r="J6" i="5"/>
  <c r="K6" i="5"/>
  <c r="J21" i="5"/>
  <c r="K21" i="5"/>
  <c r="L6" i="5"/>
  <c r="M6" i="5"/>
  <c r="L21" i="5"/>
  <c r="N6" i="5"/>
  <c r="M21" i="5"/>
  <c r="N21" i="5"/>
  <c r="O6" i="5"/>
  <c r="P6" i="5"/>
  <c r="O21" i="5"/>
  <c r="P21" i="5"/>
  <c r="Q6" i="5"/>
  <c r="R6" i="5"/>
  <c r="Q21" i="5"/>
  <c r="R21" i="5"/>
  <c r="S6" i="5"/>
  <c r="T6" i="5"/>
  <c r="S21" i="5"/>
  <c r="T21" i="5"/>
  <c r="V6" i="5"/>
  <c r="U6" i="5"/>
  <c r="U21" i="5"/>
  <c r="V21" i="5"/>
  <c r="K17" i="5" l="1"/>
  <c r="G16" i="5"/>
  <c r="Z7" i="14"/>
  <c r="AA7" i="14" s="1"/>
  <c r="AB7" i="14" s="1"/>
  <c r="AC7" i="14" s="1"/>
  <c r="AD7" i="14" s="1"/>
  <c r="AE7" i="14" s="1"/>
  <c r="AF7" i="14" s="1"/>
  <c r="AG7" i="14" s="1"/>
  <c r="AH7" i="14" s="1"/>
  <c r="AI7" i="14" s="1"/>
  <c r="AJ7" i="14" s="1"/>
  <c r="AK7" i="14" s="1"/>
  <c r="AL7" i="14" s="1"/>
  <c r="AM7" i="14" s="1"/>
  <c r="AN7" i="14" s="1"/>
  <c r="AO7" i="14" s="1"/>
  <c r="AP7" i="14" s="1"/>
  <c r="AQ7" i="14" s="1"/>
  <c r="AR7" i="14" s="1"/>
  <c r="AT7" i="14" s="1"/>
  <c r="AU7" i="14" s="1"/>
  <c r="AW7" i="14" s="1"/>
  <c r="AX7" i="14" s="1"/>
  <c r="AY7" i="14" s="1"/>
  <c r="AZ7" i="14" s="1"/>
  <c r="BA7" i="14" s="1"/>
  <c r="BB7" i="14" s="1"/>
  <c r="BC7" i="14" s="1"/>
  <c r="BD7" i="14" s="1"/>
  <c r="BE7" i="14" s="1"/>
  <c r="BF7" i="14" s="1"/>
  <c r="BG7" i="14" s="1"/>
  <c r="BH7" i="14" s="1"/>
  <c r="BI7" i="14" s="1"/>
  <c r="BJ7" i="14" s="1"/>
  <c r="BK7" i="14" s="1"/>
  <c r="BL7" i="14" s="1"/>
  <c r="BM7" i="14" s="1"/>
  <c r="BN7" i="14" s="1"/>
  <c r="BO7" i="14" s="1"/>
  <c r="BP7" i="14" s="1"/>
  <c r="W16" i="5"/>
  <c r="I16" i="5"/>
  <c r="K16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<sst xmlns="http://schemas.openxmlformats.org/spreadsheetml/2006/main" count="647" uniqueCount="307">
  <si>
    <t>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</si>
  <si>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</si>
  <si>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</si>
  <si>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</si>
  <si>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</si>
  <si>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</si>
  <si>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</si>
  <si>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</si>
  <si>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</si>
  <si>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</si>
  <si>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</si>
  <si>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</si>
  <si>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Total</t>
  </si>
  <si>
    <t xml:space="preserve"> </t>
  </si>
  <si>
    <t>AW</t>
  </si>
  <si>
    <t>AX</t>
  </si>
  <si>
    <t>AY</t>
  </si>
  <si>
    <t>AZ</t>
  </si>
  <si>
    <t>BA</t>
  </si>
  <si>
    <t>BB</t>
  </si>
  <si>
    <t>BD</t>
  </si>
  <si>
    <t>BE</t>
  </si>
  <si>
    <t>BF</t>
  </si>
  <si>
    <t>BG</t>
  </si>
  <si>
    <t>BH</t>
  </si>
  <si>
    <t>BJ</t>
  </si>
  <si>
    <t>BK</t>
  </si>
  <si>
    <t>BL</t>
  </si>
  <si>
    <t>BM</t>
  </si>
  <si>
    <t>BN</t>
  </si>
  <si>
    <t>BP</t>
  </si>
  <si>
    <t>BQ</t>
  </si>
  <si>
    <t>BR</t>
  </si>
  <si>
    <t>BC</t>
  </si>
  <si>
    <t>CBU YARD</t>
  </si>
  <si>
    <t>ASSEMBLY</t>
  </si>
  <si>
    <t>T4</t>
  </si>
  <si>
    <t>T5</t>
  </si>
  <si>
    <t>T6</t>
  </si>
  <si>
    <t>INSP 1</t>
  </si>
  <si>
    <t>INSP 2</t>
  </si>
  <si>
    <t>Unpacking</t>
  </si>
  <si>
    <t>Assy</t>
  </si>
  <si>
    <t>CY</t>
  </si>
  <si>
    <t>REPAIR</t>
  </si>
  <si>
    <t>Repair</t>
  </si>
  <si>
    <t>F/L</t>
  </si>
  <si>
    <t>Warehoused</t>
  </si>
  <si>
    <t>Vehicles Produced</t>
  </si>
  <si>
    <t>T1, T2, T3</t>
  </si>
  <si>
    <t xml:space="preserve">Storage Area Visual Board </t>
  </si>
  <si>
    <t>Update Date:</t>
  </si>
  <si>
    <t>Location</t>
  </si>
  <si>
    <t>Lot</t>
  </si>
  <si>
    <t>INSP 3</t>
  </si>
  <si>
    <t>-</t>
  </si>
  <si>
    <t>Production Plan</t>
  </si>
  <si>
    <t>Day</t>
  </si>
  <si>
    <t>Result</t>
  </si>
  <si>
    <t>Total Plan Previous Month</t>
  </si>
  <si>
    <t>Total Result Previous Month</t>
  </si>
  <si>
    <t>SHOP RESULTS</t>
  </si>
  <si>
    <t>PLAN</t>
  </si>
  <si>
    <t>RESULT</t>
  </si>
  <si>
    <t>DIFF</t>
  </si>
  <si>
    <t>TOTAL ACCUMULATE</t>
  </si>
  <si>
    <t xml:space="preserve">DAILY </t>
  </si>
  <si>
    <t>MONTHLY (ACC)</t>
  </si>
  <si>
    <t>YEAR (ACC)</t>
  </si>
  <si>
    <t>OPR</t>
  </si>
  <si>
    <t>Days</t>
    <phoneticPr fontId="0"/>
  </si>
  <si>
    <t>TARGET</t>
  </si>
  <si>
    <t>AVERAGE</t>
  </si>
  <si>
    <t xml:space="preserve">LINE STOP </t>
  </si>
  <si>
    <t>O/T</t>
  </si>
  <si>
    <t>MONTH</t>
  </si>
  <si>
    <t>TAKT TIME (min)/Unit</t>
  </si>
  <si>
    <t>LINE STOP (min)</t>
  </si>
  <si>
    <t>O/T (min)</t>
  </si>
  <si>
    <t>DATE</t>
  </si>
  <si>
    <t>Production Control</t>
    <phoneticPr fontId="0"/>
  </si>
  <si>
    <t xml:space="preserve">1 - </t>
  </si>
  <si>
    <t>QUALITY RESULTS</t>
  </si>
  <si>
    <t xml:space="preserve">2 - </t>
  </si>
  <si>
    <t>PRODUCTION RESULT</t>
  </si>
  <si>
    <t>DRR</t>
  </si>
  <si>
    <t>Unit Count</t>
  </si>
  <si>
    <t>Throughput</t>
  </si>
  <si>
    <t>Non-DISPATCH</t>
  </si>
  <si>
    <t>ND</t>
  </si>
  <si>
    <r>
      <rPr>
        <b/>
        <sz val="14"/>
        <rFont val="Arial"/>
        <family val="2"/>
      </rPr>
      <t xml:space="preserve">VIN AND ENGINE LIST
</t>
    </r>
    <r>
      <rPr>
        <b/>
        <sz val="10"/>
        <rFont val="Arial"/>
        <family val="2"/>
      </rPr>
      <t>"Ghana Automotive Development Policy"</t>
    </r>
  </si>
  <si>
    <r>
      <rPr>
        <b/>
        <sz val="7"/>
        <rFont val="Arial"/>
        <family val="2"/>
      </rPr>
      <t>Container No.</t>
    </r>
  </si>
  <si>
    <r>
      <rPr>
        <b/>
        <sz val="7"/>
        <rFont val="Arial"/>
        <family val="2"/>
      </rPr>
      <t>Lot No.</t>
    </r>
  </si>
  <si>
    <t>AW0003</t>
  </si>
  <si>
    <t>AW0004</t>
  </si>
  <si>
    <t>AY0002</t>
  </si>
  <si>
    <t>AY0003</t>
  </si>
  <si>
    <t>AZ0002</t>
  </si>
  <si>
    <t>BB0005</t>
  </si>
  <si>
    <t>BD0003</t>
  </si>
  <si>
    <t>BE0004</t>
  </si>
  <si>
    <t>BF0002</t>
  </si>
  <si>
    <t>BF0003</t>
  </si>
  <si>
    <t>BG0002</t>
  </si>
  <si>
    <t>BG0003</t>
  </si>
  <si>
    <t>BJ0003</t>
  </si>
  <si>
    <t>BL0002</t>
  </si>
  <si>
    <t>BN0003</t>
  </si>
  <si>
    <t>BP0001</t>
  </si>
  <si>
    <t xml:space="preserve">3 - </t>
  </si>
  <si>
    <t>INVENTORY_SKD</t>
  </si>
  <si>
    <t>AW0005</t>
  </si>
  <si>
    <t>BD0004</t>
  </si>
  <si>
    <t>AW0006</t>
  </si>
  <si>
    <t>AZ0005</t>
  </si>
  <si>
    <t>AX0003</t>
  </si>
  <si>
    <t>BH0004</t>
  </si>
  <si>
    <t>AX0004</t>
  </si>
  <si>
    <t>BE0007</t>
  </si>
  <si>
    <t>BL0004</t>
  </si>
  <si>
    <t>AY0004</t>
  </si>
  <si>
    <t>BE0006</t>
  </si>
  <si>
    <t>AY0005</t>
  </si>
  <si>
    <t>BP0005</t>
  </si>
  <si>
    <t>AY0006</t>
  </si>
  <si>
    <t>BP0002</t>
  </si>
  <si>
    <t>AZ0003</t>
  </si>
  <si>
    <t>BH0003</t>
  </si>
  <si>
    <t>BA0002</t>
  </si>
  <si>
    <t>BA0003</t>
  </si>
  <si>
    <t>BF0005</t>
  </si>
  <si>
    <t>BC0003</t>
  </si>
  <si>
    <t>BB0006</t>
  </si>
  <si>
    <t>BB0007</t>
  </si>
  <si>
    <t>BH0005</t>
  </si>
  <si>
    <t>BC0004</t>
  </si>
  <si>
    <t>BD0005</t>
  </si>
  <si>
    <t>BJ0004</t>
  </si>
  <si>
    <t>BL0005</t>
  </si>
  <si>
    <t>BE0005</t>
  </si>
  <si>
    <t>BN0004</t>
  </si>
  <si>
    <t>Accum. Fina L/O</t>
  </si>
  <si>
    <t>PRODUCTION RESULT: ASSEMBLY LINE-OFF &amp; OPR</t>
  </si>
  <si>
    <t>Monthly Result Accumlate</t>
  </si>
  <si>
    <t>Plan</t>
  </si>
  <si>
    <t>Accumulated Plan</t>
  </si>
  <si>
    <t>Accumulated Result</t>
  </si>
  <si>
    <t>Devanned SKDs</t>
  </si>
  <si>
    <t>SKD Inventory</t>
  </si>
  <si>
    <t>Production Evaluation: HEIJUNKA</t>
  </si>
  <si>
    <t>Current No. of SKD/82*W</t>
  </si>
  <si>
    <t>Current No. of SKD/2021-Date</t>
  </si>
  <si>
    <t>Jan.</t>
  </si>
  <si>
    <t>Feb.</t>
  </si>
  <si>
    <t>No. of SKD/75*W</t>
  </si>
  <si>
    <t>AX0005</t>
  </si>
  <si>
    <t>AX0008</t>
  </si>
  <si>
    <t>AY0009</t>
  </si>
  <si>
    <t>AZ0008</t>
  </si>
  <si>
    <t>BA0006</t>
  </si>
  <si>
    <t>BA0007</t>
  </si>
  <si>
    <t>BB0010</t>
  </si>
  <si>
    <t>BB0014</t>
  </si>
  <si>
    <t>BB0015</t>
  </si>
  <si>
    <t>BB0016</t>
  </si>
  <si>
    <t>BC0010</t>
  </si>
  <si>
    <t>BC0011</t>
  </si>
  <si>
    <t>BD0008</t>
  </si>
  <si>
    <t>BE0010</t>
  </si>
  <si>
    <t>BE0011</t>
  </si>
  <si>
    <t>BE0012</t>
  </si>
  <si>
    <t>BF0009</t>
  </si>
  <si>
    <t>BF0010</t>
  </si>
  <si>
    <t>BG0012</t>
  </si>
  <si>
    <t>BG0013</t>
  </si>
  <si>
    <t>BH0011</t>
  </si>
  <si>
    <t>BH0012</t>
  </si>
  <si>
    <t>BH0013</t>
  </si>
  <si>
    <t>BJ0006</t>
  </si>
  <si>
    <t>BK0007</t>
  </si>
  <si>
    <t>BL0011</t>
  </si>
  <si>
    <t>BM0010</t>
  </si>
  <si>
    <t>BM0011</t>
  </si>
  <si>
    <t>BN0011</t>
  </si>
  <si>
    <t>BN0012</t>
  </si>
  <si>
    <t>BN0013</t>
  </si>
  <si>
    <t>BP0008</t>
  </si>
  <si>
    <t>BP0009</t>
  </si>
  <si>
    <t>BP0010</t>
  </si>
  <si>
    <t>BQ0008</t>
  </si>
  <si>
    <t>BQ0009</t>
  </si>
  <si>
    <t>BR0005</t>
  </si>
  <si>
    <t>BR0008</t>
  </si>
  <si>
    <t>AX0010</t>
  </si>
  <si>
    <t>AY0011</t>
  </si>
  <si>
    <t>AZ0011</t>
  </si>
  <si>
    <t>BD0009</t>
  </si>
  <si>
    <t>BH0015</t>
  </si>
  <si>
    <t>BH0016</t>
  </si>
  <si>
    <t>BJ0009</t>
  </si>
  <si>
    <t>BK0009</t>
  </si>
  <si>
    <t>BQ0011</t>
  </si>
  <si>
    <t>BR0009</t>
  </si>
  <si>
    <t>AW0010</t>
  </si>
  <si>
    <t>AW0012</t>
  </si>
  <si>
    <t>AW0013</t>
  </si>
  <si>
    <t>AW0014</t>
  </si>
  <si>
    <t>AX0006</t>
  </si>
  <si>
    <t>AX0007</t>
  </si>
  <si>
    <t>AX0009</t>
  </si>
  <si>
    <t>AY0008</t>
  </si>
  <si>
    <t>AY0010</t>
  </si>
  <si>
    <t>AZ0009</t>
  </si>
  <si>
    <t>AZ0010</t>
  </si>
  <si>
    <t>BB0017</t>
  </si>
  <si>
    <t>BC0008</t>
  </si>
  <si>
    <t>BC0009</t>
  </si>
  <si>
    <t>BC0012</t>
  </si>
  <si>
    <t>BE0013</t>
  </si>
  <si>
    <t>BF0008</t>
  </si>
  <si>
    <t>BF0011</t>
  </si>
  <si>
    <t>BF0012</t>
  </si>
  <si>
    <t>BG0011</t>
  </si>
  <si>
    <t>BG0015</t>
  </si>
  <si>
    <t>BG0016</t>
  </si>
  <si>
    <t>BJ0007</t>
  </si>
  <si>
    <t>BJ0008</t>
  </si>
  <si>
    <t>BK0006</t>
  </si>
  <si>
    <t>BK0010</t>
  </si>
  <si>
    <t>BL0009</t>
  </si>
  <si>
    <t>BL0012</t>
  </si>
  <si>
    <t>BL0013</t>
  </si>
  <si>
    <t>BL0014</t>
  </si>
  <si>
    <t>BM0013</t>
  </si>
  <si>
    <t>BN0014</t>
  </si>
  <si>
    <t>BN0015</t>
  </si>
  <si>
    <t>BQ0007</t>
  </si>
  <si>
    <t>BQ0010</t>
  </si>
  <si>
    <t>BR0010</t>
  </si>
  <si>
    <t>TRHU7013755</t>
  </si>
  <si>
    <t>TRHU4171037</t>
  </si>
  <si>
    <t>FDCU0538188</t>
  </si>
  <si>
    <t>TCLU9441983</t>
  </si>
  <si>
    <t>TGBU9842896</t>
  </si>
  <si>
    <t>NYKU4245546</t>
  </si>
  <si>
    <t>GESU6935588</t>
  </si>
  <si>
    <t>NYKU4409104</t>
  </si>
  <si>
    <t>BSIU9428281</t>
  </si>
  <si>
    <t>TCLU4935685</t>
  </si>
  <si>
    <t>BEAU5429295</t>
  </si>
  <si>
    <t>NYKU4934714</t>
  </si>
  <si>
    <t>TCNU2119062</t>
  </si>
  <si>
    <t>TCNU3074131</t>
  </si>
  <si>
    <t>TCLU8270762</t>
  </si>
  <si>
    <t>NYKU4392212</t>
  </si>
  <si>
    <t>TCLU9463597</t>
  </si>
  <si>
    <t>FDCU0531080</t>
  </si>
  <si>
    <t>PHASE 2</t>
  </si>
  <si>
    <t>PHASE 1</t>
  </si>
  <si>
    <t>PHASE 3</t>
  </si>
  <si>
    <t>PHASE 4</t>
  </si>
  <si>
    <t>Mar.</t>
  </si>
  <si>
    <t>TTMG Daily Production Report for Mar' 22</t>
  </si>
  <si>
    <t>AW0015</t>
  </si>
  <si>
    <t>BK0013</t>
  </si>
  <si>
    <t>BP0011</t>
  </si>
  <si>
    <t>AY0012</t>
  </si>
  <si>
    <t>BM0012</t>
  </si>
  <si>
    <t>BK0008</t>
  </si>
  <si>
    <t>BK0012</t>
  </si>
  <si>
    <t>BA0008</t>
  </si>
  <si>
    <t>BB0018</t>
  </si>
  <si>
    <t>BQ0013</t>
  </si>
  <si>
    <t>AY0013</t>
  </si>
  <si>
    <t>BM0015</t>
  </si>
  <si>
    <t>AY0015</t>
  </si>
  <si>
    <t>BM0016</t>
  </si>
  <si>
    <t>BG0025</t>
  </si>
  <si>
    <t>BG0023</t>
  </si>
  <si>
    <t>AY0016</t>
  </si>
  <si>
    <t>AW0019</t>
  </si>
  <si>
    <t>BL0017</t>
  </si>
  <si>
    <t>AZ0014</t>
  </si>
  <si>
    <t>BH0021</t>
  </si>
  <si>
    <t>BL0019</t>
  </si>
  <si>
    <t>AY0017</t>
  </si>
  <si>
    <t>BN0018</t>
  </si>
  <si>
    <t>AW0022</t>
  </si>
  <si>
    <t>AW0021</t>
  </si>
  <si>
    <t>AW0017</t>
  </si>
  <si>
    <t>AZ0015</t>
  </si>
  <si>
    <t>AY0018</t>
  </si>
  <si>
    <t>BL0010</t>
  </si>
  <si>
    <t>AW0011</t>
  </si>
  <si>
    <t>BN0016</t>
  </si>
  <si>
    <t>BK0014</t>
  </si>
  <si>
    <t>BH0022</t>
  </si>
  <si>
    <t>BP0014</t>
  </si>
  <si>
    <t>BH0023</t>
  </si>
  <si>
    <t>BA0013</t>
  </si>
  <si>
    <t>BB0022</t>
  </si>
  <si>
    <t>AZ0013</t>
  </si>
  <si>
    <t>BA0014</t>
  </si>
  <si>
    <t>BF0013</t>
  </si>
  <si>
    <t>BC0013</t>
  </si>
  <si>
    <t>BB0019</t>
  </si>
  <si>
    <t>AX0011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</si>
</sst>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\ h:mm\ AM/PM"/>
    <numFmt numFmtId="165" formatCode="0.0"/>
    <numFmt numFmtId="166" formatCode="[$-F400]h:mm:ss\ AM/PM"/>
    <numFmt numFmtId="167" formatCode="0.000"/>
    <numFmt numFmtId="168" formatCode="0000000"/>
  </numFmts>
  <fonts count="4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28"/>
      <scheme val="minor"/>
    </font>
    <font>
      <b/>
      <sz val="28"/>
      <color rgb="FF000000"/>
      <name val="Yu Gothic"/>
      <family val="2"/>
    </font>
    <font>
      <b/>
      <sz val="14"/>
      <color theme="1"/>
      <name val="Yu Gothic"/>
      <family val="2"/>
    </font>
    <font>
      <sz val="11"/>
      <color theme="1"/>
      <name val="Yu Gothic"/>
      <family val="2"/>
    </font>
    <font>
      <sz val="14"/>
      <color rgb="FF000000"/>
      <name val="Yu Gothic"/>
      <family val="2"/>
    </font>
    <font>
      <sz val="11"/>
      <name val="Yu Gothic"/>
      <family val="2"/>
    </font>
    <font>
      <b/>
      <sz val="11"/>
      <color rgb="FF002060"/>
      <name val="Yu Gothic"/>
      <family val="2"/>
    </font>
    <font>
      <b/>
      <sz val="11"/>
      <color theme="1"/>
      <name val="Yu Gothic"/>
      <family val="2"/>
    </font>
    <font>
      <b/>
      <sz val="14"/>
      <color rgb="FF000000"/>
      <name val="Yu Gothic"/>
      <family val="2"/>
    </font>
    <font>
      <b/>
      <sz val="9"/>
      <color rgb="FF000000"/>
      <name val="Yu Gothic"/>
      <family val="2"/>
    </font>
    <font>
      <b/>
      <sz val="9"/>
      <color theme="1"/>
      <name val="Yu Gothic"/>
      <family val="2"/>
    </font>
    <font>
      <sz val="8"/>
      <color theme="1"/>
      <name val="Yu Gothic"/>
      <family val="2"/>
    </font>
    <font>
      <sz val="10"/>
      <color theme="1"/>
      <name val="Yu Gothic"/>
      <family val="2"/>
    </font>
    <font>
      <sz val="12"/>
      <color theme="1"/>
      <name val="Yu Gothic"/>
      <family val="2"/>
    </font>
    <font>
      <b/>
      <sz val="12"/>
      <color theme="1"/>
      <name val="Yu Gothic"/>
      <family val="2"/>
    </font>
    <font>
      <b/>
      <sz val="10"/>
      <color theme="1"/>
      <name val="Yu Gothic"/>
      <family val="2"/>
    </font>
    <font>
      <b/>
      <sz val="12.5"/>
      <color theme="1"/>
      <name val="Yu Gothic"/>
      <family val="2"/>
    </font>
    <font>
      <b/>
      <sz val="12"/>
      <name val="Yu Gothic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rgb="FF000000"/>
      <name val="Yu Gothic"/>
      <family val="2"/>
    </font>
    <font>
      <b/>
      <sz val="10"/>
      <name val="Yu Gothic"/>
      <family val="2"/>
    </font>
    <font>
      <b/>
      <sz val="8"/>
      <name val="Arial"/>
      <family val="2"/>
    </font>
    <font>
      <b/>
      <sz val="7"/>
      <name val="Arial"/>
      <family val="2"/>
    </font>
    <font>
      <sz val="10"/>
      <name val="Yu Gothic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11"/>
      <color rgb="FF000000"/>
      <name val="Yu Gothic"/>
      <family val="2"/>
    </font>
    <font>
      <sz val="12"/>
      <color rgb="FF000000"/>
      <name val="Yu Gothic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メイリオ"/>
      <family val="3"/>
      <charset val="128"/>
    </font>
    <font>
      <sz val="11"/>
      <color rgb="FF000000"/>
      <name val="Yu Gothic"/>
      <family val="2"/>
    </font>
    <font>
      <sz val="11"/>
      <color rgb="FF000000"/>
      <name val="Yu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auto="1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6" fillId="0" borderId="0"/>
    <xf numFmtId="0" fontId="7" fillId="0" borderId="0"/>
    <xf numFmtId="0" fontId="8" fillId="0" borderId="0">
      <alignment vertical="center"/>
    </xf>
    <xf numFmtId="0" fontId="5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37" fillId="0" borderId="0"/>
    <xf numFmtId="0" fontId="39" fillId="0" borderId="0"/>
    <xf numFmtId="0" fontId="1" fillId="0" borderId="0"/>
  </cellStyleXfs>
  <cellXfs count="261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Alignment="1"/>
    <xf numFmtId="0" fontId="11" fillId="0" borderId="15" xfId="0" applyFont="1" applyBorder="1">
      <alignment vertical="center"/>
    </xf>
    <xf numFmtId="0" fontId="11" fillId="0" borderId="16" xfId="0" applyFont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/>
    </xf>
    <xf numFmtId="0" fontId="11" fillId="0" borderId="1" xfId="0" applyFont="1" applyFill="1" applyBorder="1" applyAlignment="1">
      <alignment horizontal="center" vertical="center"/>
    </xf>
    <xf numFmtId="0" fontId="11" fillId="0" borderId="19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7" fillId="0" borderId="7" xfId="0" applyFont="1" applyBorder="1" applyAlignment="1">
      <alignment horizontal="right"/>
    </xf>
    <xf numFmtId="0" fontId="15" fillId="0" borderId="18" xfId="0" applyFont="1" applyBorder="1" applyAlignment="1">
      <alignment horizontal="right" vertical="center"/>
    </xf>
    <xf numFmtId="0" fontId="15" fillId="0" borderId="19" xfId="0" applyFont="1" applyBorder="1" applyAlignment="1"/>
    <xf numFmtId="0" fontId="15" fillId="0" borderId="2" xfId="0" applyFont="1" applyBorder="1" applyAlignment="1"/>
    <xf numFmtId="0" fontId="15" fillId="0" borderId="2" xfId="0" applyFont="1" applyBorder="1" applyAlignment="1">
      <alignment horizontal="right"/>
    </xf>
    <xf numFmtId="0" fontId="11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0" fillId="3" borderId="0" xfId="4" applyFont="1" applyFill="1" applyAlignment="1">
      <alignment horizontal="left" vertical="center"/>
    </xf>
    <xf numFmtId="0" fontId="11" fillId="0" borderId="0" xfId="4" applyFont="1"/>
    <xf numFmtId="0" fontId="11" fillId="0" borderId="0" xfId="4" applyFont="1" applyAlignment="1">
      <alignment horizontal="center" vertical="center"/>
    </xf>
    <xf numFmtId="0" fontId="11" fillId="0" borderId="1" xfId="4" applyFont="1" applyBorder="1"/>
    <xf numFmtId="0" fontId="11" fillId="0" borderId="1" xfId="4" applyFont="1" applyBorder="1" applyAlignment="1">
      <alignment horizontal="center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0" fontId="11" fillId="6" borderId="1" xfId="4" applyFont="1" applyFill="1" applyBorder="1" applyAlignment="1">
      <alignment horizontal="center" vertical="center"/>
    </xf>
    <xf numFmtId="0" fontId="11" fillId="7" borderId="1" xfId="4" applyFont="1" applyFill="1" applyBorder="1"/>
    <xf numFmtId="0" fontId="11" fillId="0" borderId="0" xfId="4" applyFont="1" applyAlignment="1">
      <alignment horizontal="center"/>
    </xf>
    <xf numFmtId="165" fontId="11" fillId="8" borderId="1" xfId="4" applyNumberFormat="1" applyFont="1" applyFill="1" applyBorder="1" applyAlignment="1">
      <alignment horizontal="center" vertical="center"/>
    </xf>
    <xf numFmtId="1" fontId="11" fillId="8" borderId="1" xfId="4" applyNumberFormat="1" applyFont="1" applyFill="1" applyBorder="1" applyAlignment="1">
      <alignment horizontal="center" vertical="center"/>
    </xf>
    <xf numFmtId="165" fontId="11" fillId="0" borderId="0" xfId="4" applyNumberFormat="1" applyFont="1"/>
    <xf numFmtId="166" fontId="11" fillId="0" borderId="0" xfId="4" applyNumberFormat="1" applyFont="1"/>
    <xf numFmtId="0" fontId="11" fillId="0" borderId="1" xfId="4" applyFont="1" applyBorder="1" applyAlignment="1">
      <alignment horizontal="center" vertical="center" wrapText="1"/>
    </xf>
    <xf numFmtId="0" fontId="11" fillId="0" borderId="22" xfId="4" applyFont="1" applyBorder="1"/>
    <xf numFmtId="0" fontId="10" fillId="3" borderId="0" xfId="4" applyFont="1" applyFill="1" applyAlignment="1">
      <alignment vertical="center"/>
    </xf>
    <xf numFmtId="0" fontId="24" fillId="3" borderId="0" xfId="4" applyFont="1" applyFill="1" applyAlignment="1">
      <alignment horizontal="left" vertical="top"/>
    </xf>
    <xf numFmtId="0" fontId="24" fillId="3" borderId="0" xfId="4" applyFont="1" applyFill="1" applyAlignment="1">
      <alignment vertical="top"/>
    </xf>
    <xf numFmtId="165" fontId="11" fillId="4" borderId="1" xfId="4" applyNumberFormat="1" applyFont="1" applyFill="1" applyBorder="1" applyAlignment="1">
      <alignment horizontal="center" vertical="center"/>
    </xf>
    <xf numFmtId="0" fontId="11" fillId="9" borderId="1" xfId="4" applyFont="1" applyFill="1" applyBorder="1" applyAlignment="1">
      <alignment horizontal="center" vertical="center"/>
    </xf>
    <xf numFmtId="1" fontId="11" fillId="9" borderId="1" xfId="4" applyNumberFormat="1" applyFont="1" applyFill="1" applyBorder="1" applyAlignment="1">
      <alignment horizontal="center" vertical="center"/>
    </xf>
    <xf numFmtId="1" fontId="11" fillId="0" borderId="0" xfId="4" applyNumberFormat="1" applyFont="1"/>
    <xf numFmtId="2" fontId="11" fillId="0" borderId="0" xfId="4" applyNumberFormat="1" applyFont="1"/>
    <xf numFmtId="167" fontId="11" fillId="0" borderId="0" xfId="4" applyNumberFormat="1" applyFont="1"/>
    <xf numFmtId="1" fontId="11" fillId="0" borderId="1" xfId="4" applyNumberFormat="1" applyFont="1" applyBorder="1" applyAlignment="1">
      <alignment horizontal="center"/>
    </xf>
    <xf numFmtId="0" fontId="11" fillId="4" borderId="1" xfId="4" applyFont="1" applyFill="1" applyBorder="1" applyAlignment="1">
      <alignment horizontal="center" vertical="center"/>
    </xf>
    <xf numFmtId="0" fontId="21" fillId="0" borderId="21" xfId="4" applyFont="1" applyBorder="1" applyAlignment="1">
      <alignment horizontal="center" vertical="center"/>
    </xf>
    <xf numFmtId="0" fontId="22" fillId="0" borderId="24" xfId="4" applyFont="1" applyBorder="1" applyAlignment="1">
      <alignment vertical="center"/>
    </xf>
    <xf numFmtId="0" fontId="0" fillId="0" borderId="0" xfId="0" applyAlignment="1">
      <alignment horizontal="left" vertical="top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 vertical="top" wrapText="1"/>
    </xf>
    <xf numFmtId="0" fontId="31" fillId="0" borderId="36" xfId="0" applyFont="1" applyBorder="1" applyAlignment="1">
      <alignment horizontal="center" vertical="top" wrapText="1"/>
    </xf>
    <xf numFmtId="0" fontId="31" fillId="0" borderId="38" xfId="0" applyFont="1" applyBorder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33" fillId="0" borderId="39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2" fontId="34" fillId="0" borderId="28" xfId="0" applyNumberFormat="1" applyFont="1" applyBorder="1" applyAlignment="1">
      <alignment horizontal="left" vertical="center" shrinkToFit="1"/>
    </xf>
    <xf numFmtId="4" fontId="34" fillId="0" borderId="28" xfId="0" applyNumberFormat="1" applyFont="1" applyBorder="1" applyAlignment="1">
      <alignment horizontal="left" vertical="center" shrinkToFit="1"/>
    </xf>
    <xf numFmtId="168" fontId="34" fillId="0" borderId="28" xfId="0" applyNumberFormat="1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/>
    </xf>
    <xf numFmtId="0" fontId="28" fillId="0" borderId="4" xfId="0" applyFont="1" applyBorder="1" applyAlignment="1">
      <alignment horizontal="left" vertical="top"/>
    </xf>
    <xf numFmtId="0" fontId="32" fillId="0" borderId="11" xfId="0" applyFont="1" applyBorder="1" applyAlignment="1">
      <alignment horizontal="left" vertical="center" wrapText="1"/>
    </xf>
    <xf numFmtId="0" fontId="32" fillId="0" borderId="0" xfId="0" applyFont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33" fillId="0" borderId="5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2" fontId="34" fillId="0" borderId="0" xfId="0" applyNumberFormat="1" applyFont="1" applyAlignment="1">
      <alignment horizontal="left" vertical="center" shrinkToFit="1"/>
    </xf>
    <xf numFmtId="4" fontId="34" fillId="0" borderId="0" xfId="0" applyNumberFormat="1" applyFont="1" applyAlignment="1">
      <alignment horizontal="left" vertical="center" shrinkToFit="1"/>
    </xf>
    <xf numFmtId="168" fontId="34" fillId="0" borderId="0" xfId="0" applyNumberFormat="1" applyFont="1" applyAlignment="1">
      <alignment horizontal="center" vertical="center" shrinkToFit="1"/>
    </xf>
    <xf numFmtId="0" fontId="33" fillId="0" borderId="18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2" fontId="34" fillId="0" borderId="9" xfId="0" applyNumberFormat="1" applyFont="1" applyBorder="1" applyAlignment="1">
      <alignment horizontal="left" vertical="center" shrinkToFit="1"/>
    </xf>
    <xf numFmtId="4" fontId="34" fillId="0" borderId="9" xfId="0" applyNumberFormat="1" applyFont="1" applyBorder="1" applyAlignment="1">
      <alignment horizontal="left" vertical="center" shrinkToFit="1"/>
    </xf>
    <xf numFmtId="168" fontId="34" fillId="0" borderId="9" xfId="0" applyNumberFormat="1" applyFont="1" applyBorder="1" applyAlignment="1">
      <alignment horizontal="center" vertical="center" shrinkToFit="1"/>
    </xf>
    <xf numFmtId="0" fontId="33" fillId="0" borderId="4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28" fillId="0" borderId="0" xfId="0" applyFont="1" applyBorder="1" applyAlignment="1">
      <alignment horizontal="left" vertical="top"/>
    </xf>
    <xf numFmtId="0" fontId="16" fillId="0" borderId="0" xfId="0" applyFont="1" applyAlignment="1">
      <alignment horizontal="center" vertical="center" wrapText="1"/>
    </xf>
    <xf numFmtId="0" fontId="31" fillId="0" borderId="37" xfId="0" applyFont="1" applyBorder="1" applyAlignment="1">
      <alignment horizontal="left" vertical="top" wrapText="1"/>
    </xf>
    <xf numFmtId="0" fontId="31" fillId="0" borderId="38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11" fillId="0" borderId="1" xfId="4" applyFont="1" applyBorder="1" applyAlignment="1">
      <alignment horizontal="center" vertical="center"/>
    </xf>
    <xf numFmtId="0" fontId="11" fillId="4" borderId="1" xfId="4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0" fillId="3" borderId="0" xfId="4" applyFont="1" applyFill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11" fillId="0" borderId="1" xfId="4" applyFont="1" applyBorder="1" applyAlignment="1">
      <alignment horizontal="center"/>
    </xf>
    <xf numFmtId="0" fontId="11" fillId="0" borderId="1" xfId="4" applyFont="1" applyBorder="1" applyAlignment="1">
      <alignment horizontal="center" wrapText="1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/>
    </xf>
    <xf numFmtId="0" fontId="19" fillId="0" borderId="1" xfId="4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1" fillId="6" borderId="1" xfId="4" applyFont="1" applyFill="1" applyBorder="1" applyAlignment="1">
      <alignment horizontal="center"/>
    </xf>
    <xf numFmtId="0" fontId="11" fillId="7" borderId="1" xfId="4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0" borderId="0" xfId="4" applyFont="1"/>
    <xf numFmtId="0" fontId="11" fillId="0" borderId="1" xfId="4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0" fontId="11" fillId="6" borderId="1" xfId="5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7" fillId="0" borderId="0" xfId="0" applyFont="1" applyAlignment="1">
      <alignment horizontal="right"/>
    </xf>
    <xf numFmtId="0" fontId="10" fillId="0" borderId="9" xfId="0" applyFont="1" applyBorder="1">
      <alignment vertical="center"/>
    </xf>
    <xf numFmtId="0" fontId="14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5" fillId="0" borderId="0" xfId="0" applyFont="1">
      <alignment vertical="center"/>
    </xf>
    <xf numFmtId="0" fontId="11" fillId="0" borderId="1" xfId="4" applyFont="1" applyBorder="1" applyAlignment="1">
      <alignment horizontal="center" vertical="center"/>
    </xf>
    <xf numFmtId="0" fontId="11" fillId="10" borderId="1" xfId="5" applyFont="1" applyFill="1" applyBorder="1" applyAlignment="1">
      <alignment horizontal="center" vertical="center"/>
    </xf>
    <xf numFmtId="0" fontId="11" fillId="0" borderId="1" xfId="5" applyFont="1" applyFill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33" fillId="0" borderId="0" xfId="10" applyFont="1" applyAlignment="1">
      <alignment horizontal="center" vertical="center" wrapText="1"/>
    </xf>
    <xf numFmtId="0" fontId="33" fillId="0" borderId="39" xfId="10" applyFont="1" applyBorder="1" applyAlignment="1">
      <alignment horizontal="center" vertical="center" wrapText="1"/>
    </xf>
    <xf numFmtId="0" fontId="33" fillId="0" borderId="5" xfId="10" applyFont="1" applyBorder="1" applyAlignment="1">
      <alignment horizontal="center" vertical="center" wrapText="1"/>
    </xf>
    <xf numFmtId="0" fontId="33" fillId="0" borderId="41" xfId="10" applyFont="1" applyBorder="1" applyAlignment="1">
      <alignment horizontal="center" vertical="center" wrapText="1"/>
    </xf>
    <xf numFmtId="0" fontId="33" fillId="0" borderId="40" xfId="10" applyFont="1" applyBorder="1" applyAlignment="1">
      <alignment horizontal="left" vertical="center" wrapText="1"/>
    </xf>
    <xf numFmtId="0" fontId="33" fillId="0" borderId="3" xfId="10" applyFont="1" applyBorder="1" applyAlignment="1">
      <alignment horizontal="left" vertical="center" wrapText="1"/>
    </xf>
    <xf numFmtId="0" fontId="33" fillId="0" borderId="42" xfId="10" applyFont="1" applyBorder="1" applyAlignment="1">
      <alignment horizontal="left" vertical="center" wrapText="1"/>
    </xf>
    <xf numFmtId="0" fontId="33" fillId="0" borderId="43" xfId="10" applyFont="1" applyBorder="1" applyAlignment="1">
      <alignment horizontal="left" vertical="center" wrapText="1"/>
    </xf>
    <xf numFmtId="0" fontId="33" fillId="0" borderId="44" xfId="10" applyFont="1" applyBorder="1" applyAlignment="1">
      <alignment horizontal="center" vertical="center" wrapText="1"/>
    </xf>
    <xf numFmtId="0" fontId="0" fillId="6" borderId="0" xfId="0" applyFill="1" applyAlignment="1">
      <alignment horizontal="left" vertical="top"/>
    </xf>
    <xf numFmtId="0" fontId="38" fillId="0" borderId="0" xfId="0" applyFo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/>
    </xf>
    <xf numFmtId="0" fontId="11" fillId="4" borderId="1" xfId="4" applyFont="1" applyFill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36" fillId="0" borderId="7" xfId="0" applyFont="1" applyBorder="1">
      <alignment vertical="center"/>
    </xf>
    <xf numFmtId="0" fontId="36" fillId="0" borderId="0" xfId="0" applyFont="1">
      <alignment vertical="center"/>
    </xf>
    <xf numFmtId="0" fontId="36" fillId="0" borderId="6" xfId="0" applyFont="1" applyBorder="1">
      <alignment vertical="center"/>
    </xf>
    <xf numFmtId="0" fontId="36" fillId="0" borderId="20" xfId="0" applyFont="1" applyBorder="1">
      <alignment vertical="center"/>
    </xf>
    <xf numFmtId="0" fontId="36" fillId="0" borderId="3" xfId="0" applyFont="1" applyBorder="1">
      <alignment vertical="center"/>
    </xf>
    <xf numFmtId="0" fontId="36" fillId="0" borderId="5" xfId="0" applyFont="1" applyBorder="1">
      <alignment vertical="center"/>
    </xf>
    <xf numFmtId="0" fontId="0" fillId="6" borderId="3" xfId="0" applyFill="1" applyBorder="1">
      <alignment vertical="center"/>
    </xf>
    <xf numFmtId="0" fontId="36" fillId="0" borderId="8" xfId="0" applyFont="1" applyBorder="1">
      <alignment vertical="center"/>
    </xf>
    <xf numFmtId="0" fontId="36" fillId="0" borderId="9" xfId="0" applyFont="1" applyBorder="1">
      <alignment vertical="center"/>
    </xf>
    <xf numFmtId="0" fontId="36" fillId="0" borderId="18" xfId="0" applyFont="1" applyBorder="1">
      <alignment vertical="center"/>
    </xf>
    <xf numFmtId="0" fontId="36" fillId="0" borderId="0" xfId="0" applyFont="1" applyBorder="1">
      <alignment vertical="center"/>
    </xf>
    <xf numFmtId="0" fontId="11" fillId="11" borderId="1" xfId="5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11" fillId="0" borderId="0" xfId="0" applyFont="1" applyBorder="1">
      <alignment vertical="center"/>
    </xf>
    <xf numFmtId="0" fontId="41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42" fillId="0" borderId="1" xfId="0" applyFont="1" applyBorder="1" applyAlignment="1">
      <alignment horizontal="center" vertical="center"/>
    </xf>
    <xf numFmtId="0" fontId="42" fillId="6" borderId="1" xfId="0" applyFont="1" applyFill="1" applyBorder="1" applyAlignment="1">
      <alignment horizontal="center" vertical="center"/>
    </xf>
    <xf numFmtId="0" fontId="42" fillId="0" borderId="12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10" fillId="0" borderId="21" xfId="4" applyFont="1" applyBorder="1" applyAlignment="1">
      <alignment horizontal="center" vertical="center"/>
    </xf>
    <xf numFmtId="0" fontId="10" fillId="0" borderId="22" xfId="4" applyFont="1" applyBorder="1" applyAlignment="1">
      <alignment horizontal="center" vertical="center"/>
    </xf>
    <xf numFmtId="0" fontId="10" fillId="0" borderId="23" xfId="4" applyFont="1" applyBorder="1" applyAlignment="1">
      <alignment horizontal="center" vertical="center"/>
    </xf>
    <xf numFmtId="0" fontId="10" fillId="0" borderId="24" xfId="4" applyFont="1" applyBorder="1" applyAlignment="1">
      <alignment horizontal="center" vertical="center"/>
    </xf>
    <xf numFmtId="0" fontId="10" fillId="0" borderId="25" xfId="4" applyFont="1" applyBorder="1" applyAlignment="1">
      <alignment horizontal="center" vertical="center"/>
    </xf>
    <xf numFmtId="0" fontId="10" fillId="0" borderId="26" xfId="4" applyFont="1" applyBorder="1" applyAlignment="1">
      <alignment horizontal="center" vertical="center"/>
    </xf>
    <xf numFmtId="15" fontId="25" fillId="0" borderId="1" xfId="4" quotePrefix="1" applyNumberFormat="1" applyFont="1" applyBorder="1" applyAlignment="1">
      <alignment horizontal="left" vertical="center"/>
    </xf>
    <xf numFmtId="14" fontId="23" fillId="0" borderId="1" xfId="4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1" fillId="0" borderId="19" xfId="4" applyFont="1" applyBorder="1" applyAlignment="1">
      <alignment horizontal="center"/>
    </xf>
    <xf numFmtId="0" fontId="11" fillId="0" borderId="12" xfId="4" applyFont="1" applyBorder="1" applyAlignment="1">
      <alignment horizontal="center"/>
    </xf>
    <xf numFmtId="0" fontId="11" fillId="4" borderId="1" xfId="4" applyFont="1" applyFill="1" applyBorder="1" applyAlignment="1">
      <alignment horizontal="center" vertical="center"/>
    </xf>
    <xf numFmtId="165" fontId="13" fillId="0" borderId="19" xfId="4" applyNumberFormat="1" applyFont="1" applyBorder="1" applyAlignment="1">
      <alignment horizontal="center"/>
    </xf>
    <xf numFmtId="165" fontId="13" fillId="0" borderId="12" xfId="4" applyNumberFormat="1" applyFont="1" applyBorder="1" applyAlignment="1">
      <alignment horizontal="center"/>
    </xf>
    <xf numFmtId="165" fontId="13" fillId="0" borderId="6" xfId="4" quotePrefix="1" applyNumberFormat="1" applyFont="1" applyBorder="1" applyAlignment="1">
      <alignment horizontal="center" vertical="center"/>
    </xf>
    <xf numFmtId="165" fontId="13" fillId="0" borderId="20" xfId="4" quotePrefix="1" applyNumberFormat="1" applyFont="1" applyBorder="1" applyAlignment="1">
      <alignment horizontal="center" vertical="center"/>
    </xf>
    <xf numFmtId="165" fontId="13" fillId="0" borderId="8" xfId="4" quotePrefix="1" applyNumberFormat="1" applyFont="1" applyBorder="1" applyAlignment="1">
      <alignment horizontal="center" vertical="center"/>
    </xf>
    <xf numFmtId="165" fontId="13" fillId="0" borderId="18" xfId="4" quotePrefix="1" applyNumberFormat="1" applyFont="1" applyBorder="1" applyAlignment="1">
      <alignment horizontal="center" vertical="center"/>
    </xf>
    <xf numFmtId="1" fontId="13" fillId="0" borderId="6" xfId="4" applyNumberFormat="1" applyFont="1" applyBorder="1" applyAlignment="1">
      <alignment horizontal="center" vertical="center"/>
    </xf>
    <xf numFmtId="1" fontId="13" fillId="0" borderId="7" xfId="4" applyNumberFormat="1" applyFont="1" applyBorder="1" applyAlignment="1">
      <alignment horizontal="center" vertical="center"/>
    </xf>
    <xf numFmtId="1" fontId="13" fillId="0" borderId="20" xfId="4" applyNumberFormat="1" applyFont="1" applyBorder="1" applyAlignment="1">
      <alignment horizontal="center" vertical="center"/>
    </xf>
    <xf numFmtId="1" fontId="13" fillId="0" borderId="8" xfId="4" applyNumberFormat="1" applyFont="1" applyBorder="1" applyAlignment="1">
      <alignment horizontal="center" vertical="center"/>
    </xf>
    <xf numFmtId="1" fontId="13" fillId="0" borderId="9" xfId="4" applyNumberFormat="1" applyFont="1" applyBorder="1" applyAlignment="1">
      <alignment horizontal="center" vertical="center"/>
    </xf>
    <xf numFmtId="1" fontId="13" fillId="0" borderId="18" xfId="4" applyNumberFormat="1" applyFont="1" applyBorder="1" applyAlignment="1">
      <alignment horizontal="center" vertical="center"/>
    </xf>
    <xf numFmtId="0" fontId="11" fillId="0" borderId="19" xfId="4" applyFont="1" applyBorder="1" applyAlignment="1">
      <alignment horizontal="center" vertical="center"/>
    </xf>
    <xf numFmtId="0" fontId="11" fillId="0" borderId="12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165" fontId="13" fillId="0" borderId="19" xfId="4" quotePrefix="1" applyNumberFormat="1" applyFont="1" applyBorder="1" applyAlignment="1">
      <alignment horizontal="center"/>
    </xf>
    <xf numFmtId="165" fontId="13" fillId="0" borderId="12" xfId="4" quotePrefix="1" applyNumberFormat="1" applyFont="1" applyBorder="1" applyAlignment="1">
      <alignment horizontal="center"/>
    </xf>
    <xf numFmtId="0" fontId="11" fillId="0" borderId="2" xfId="4" applyFont="1" applyBorder="1" applyAlignment="1">
      <alignment horizontal="center"/>
    </xf>
    <xf numFmtId="0" fontId="11" fillId="4" borderId="1" xfId="4" applyFont="1" applyFill="1" applyBorder="1" applyAlignment="1">
      <alignment horizontal="center"/>
    </xf>
    <xf numFmtId="0" fontId="11" fillId="0" borderId="1" xfId="4" applyFont="1" applyBorder="1" applyAlignment="1">
      <alignment horizontal="center"/>
    </xf>
    <xf numFmtId="0" fontId="11" fillId="4" borderId="6" xfId="4" applyFont="1" applyFill="1" applyBorder="1" applyAlignment="1">
      <alignment horizontal="center" vertical="center" wrapText="1"/>
    </xf>
    <xf numFmtId="0" fontId="11" fillId="4" borderId="7" xfId="4" applyFont="1" applyFill="1" applyBorder="1" applyAlignment="1">
      <alignment horizontal="center" vertical="center" wrapText="1"/>
    </xf>
    <xf numFmtId="0" fontId="11" fillId="4" borderId="20" xfId="4" applyFont="1" applyFill="1" applyBorder="1" applyAlignment="1">
      <alignment horizontal="center" vertical="center" wrapText="1"/>
    </xf>
    <xf numFmtId="0" fontId="11" fillId="4" borderId="8" xfId="4" applyFont="1" applyFill="1" applyBorder="1" applyAlignment="1">
      <alignment horizontal="center" vertical="center" wrapText="1"/>
    </xf>
    <xf numFmtId="0" fontId="11" fillId="4" borderId="9" xfId="4" applyFont="1" applyFill="1" applyBorder="1" applyAlignment="1">
      <alignment horizontal="center" vertical="center" wrapText="1"/>
    </xf>
    <xf numFmtId="0" fontId="11" fillId="4" borderId="18" xfId="4" applyFont="1" applyFill="1" applyBorder="1" applyAlignment="1">
      <alignment horizontal="center" vertical="center" wrapText="1"/>
    </xf>
    <xf numFmtId="0" fontId="10" fillId="3" borderId="0" xfId="4" applyFont="1" applyFill="1" applyAlignment="1">
      <alignment horizontal="left" vertical="center"/>
    </xf>
    <xf numFmtId="0" fontId="11" fillId="0" borderId="19" xfId="4" applyFont="1" applyBorder="1" applyAlignment="1">
      <alignment horizontal="left"/>
    </xf>
    <xf numFmtId="0" fontId="11" fillId="0" borderId="2" xfId="4" applyFont="1" applyBorder="1" applyAlignment="1">
      <alignment horizontal="left"/>
    </xf>
    <xf numFmtId="0" fontId="11" fillId="0" borderId="12" xfId="4" applyFont="1" applyBorder="1" applyAlignment="1">
      <alignment horizontal="left"/>
    </xf>
    <xf numFmtId="0" fontId="11" fillId="0" borderId="1" xfId="4" applyFont="1" applyBorder="1" applyAlignment="1">
      <alignment horizontal="center" vertical="center" wrapText="1"/>
    </xf>
    <xf numFmtId="0" fontId="11" fillId="0" borderId="6" xfId="4" applyFont="1" applyBorder="1" applyAlignment="1">
      <alignment horizontal="center" vertical="center"/>
    </xf>
    <xf numFmtId="0" fontId="11" fillId="0" borderId="20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18" xfId="4" applyFont="1" applyBorder="1" applyAlignment="1">
      <alignment horizontal="center" vertical="center"/>
    </xf>
    <xf numFmtId="0" fontId="20" fillId="0" borderId="1" xfId="4" applyFont="1" applyBorder="1" applyAlignment="1">
      <alignment horizontal="center"/>
    </xf>
    <xf numFmtId="0" fontId="15" fillId="0" borderId="1" xfId="4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30" fillId="0" borderId="33" xfId="0" applyFont="1" applyBorder="1" applyAlignment="1">
      <alignment horizontal="left" vertical="top" wrapText="1"/>
    </xf>
    <xf numFmtId="0" fontId="30" fillId="0" borderId="34" xfId="0" applyFont="1" applyBorder="1" applyAlignment="1">
      <alignment horizontal="left" vertical="top" wrapText="1"/>
    </xf>
    <xf numFmtId="0" fontId="30" fillId="0" borderId="35" xfId="0" applyFont="1" applyBorder="1" applyAlignment="1">
      <alignment horizontal="left" vertical="top" wrapText="1"/>
    </xf>
  </cellXfs>
  <cellStyles count="12">
    <cellStyle name="Normal" xfId="0" builtinId="0"/>
    <cellStyle name="Normal 12" xfId="10" xr:uid="{4C6B1AAF-9C5D-4D29-BA48-975FCBBF3EC8}"/>
    <cellStyle name="Normal 2" xfId="2" xr:uid="{00000000-0005-0000-0000-000000000000}"/>
    <cellStyle name="Normal 2 2" xfId="8" xr:uid="{C9A7EE97-3019-4BC3-A99E-CE983556D070}"/>
    <cellStyle name="Normal 3" xfId="4" xr:uid="{171EAFA2-3ECB-43B2-A413-2E90FF398321}"/>
    <cellStyle name="Normal 3 2" xfId="5" xr:uid="{A5F5D221-61D3-4361-A036-28A1ADE1A491}"/>
    <cellStyle name="Normal 3 3" xfId="7" xr:uid="{17BFE696-25C0-44BB-AB99-9142924BA4FB}"/>
    <cellStyle name="Normal 3 4" xfId="11" xr:uid="{F3C5C5AA-CF2B-4C00-9275-B0FDFCB8F13E}"/>
    <cellStyle name="Normal 4" xfId="6" xr:uid="{9254DB8D-B891-433D-B9BA-04F7C60F2BCA}"/>
    <cellStyle name="標準 2" xfId="1" xr:uid="{00000000-0005-0000-0000-000002000000}"/>
    <cellStyle name="標準 2 2" xfId="3" xr:uid="{937EABAC-8872-483F-88BC-C2D115B20979}"/>
    <cellStyle name="標準 9" xfId="9" xr:uid="{4E4F4F83-2E22-4B82-8415-9F0289B83EBF}"/>
  </cellStyles>
  <dxfs count="991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FFFF00"/>
      <color rgb="FFC5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eetMetadata" Target="metadata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79107473869889E-2"/>
          <c:y val="5.1956893238812439E-2"/>
          <c:w val="0.83625575104998673"/>
          <c:h val="0.86499550444359863"/>
        </c:manualLayout>
      </c:layout>
      <c:barChart>
        <c:barDir val="col"/>
        <c:grouping val="clustered"/>
        <c:varyColors val="0"/>
        <c:ser>
          <c:idx val="0"/>
          <c:order val="0"/>
          <c:tx>
            <c:v>PLAN</c:v>
          </c:tx>
          <c:spPr>
            <a:solidFill>
              <a:srgbClr val="82794A"/>
            </a:solidFill>
          </c:spPr>
          <c:invertIfNegative val="0"/>
          <c:dLbls>
            <c:dLbl>
              <c:idx val="18"/>
              <c:layout>
                <c:manualLayout>
                  <c:x val="0"/>
                  <c:y val="-1.2461059190031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0D2-4464-93F5-D99E82A815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'ASSY PRODUCTION RESULT'!$C$6:$Y$6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</c:numCache>
            </c:numRef>
          </c:cat>
          <c:val>
            <c:numRef>
              <c:f>'ASSY PRODUCTION RESULT'!$C$7:$Y$7</c:f>
              <c:numCache>
                <c:formatCode>General</c:formatCode>
                <c:ptCount val="2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0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2-4464-93F5-D99E82A81541}"/>
            </c:ext>
          </c:extLst>
        </c:ser>
        <c:ser>
          <c:idx val="1"/>
          <c:order val="1"/>
          <c:tx>
            <c:v>RESULT</c:v>
          </c:tx>
          <c:spPr>
            <a:solidFill>
              <a:srgbClr val="C9DAA6"/>
            </a:solidFill>
            <a:ln w="12700">
              <a:solidFill>
                <a:sysClr val="windowText" lastClr="000000"/>
              </a:solidFill>
            </a:ln>
          </c:spPr>
          <c:invertIfNegative val="0"/>
          <c:dLbls>
            <c:dLbl>
              <c:idx val="0"/>
              <c:layout>
                <c:manualLayout>
                  <c:x val="1.2406949102884773E-3"/>
                  <c:y val="1.59081736732471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D2-4464-93F5-D99E82A81541}"/>
                </c:ext>
              </c:extLst>
            </c:dLbl>
            <c:dLbl>
              <c:idx val="1"/>
              <c:layout>
                <c:manualLayout>
                  <c:x val="3.7220847308654316E-3"/>
                  <c:y val="1.590817367324713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D2-4464-93F5-D99E82A81541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D2-4464-93F5-D99E82A81541}"/>
                </c:ext>
              </c:extLst>
            </c:dLbl>
            <c:dLbl>
              <c:idx val="3"/>
              <c:layout>
                <c:manualLayout>
                  <c:x val="1.2406949102884773E-3"/>
                  <c:y val="-4.9781910171528033E-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D2-4464-93F5-D99E82A81541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0D2-4464-93F5-D99E82A81541}"/>
                </c:ext>
              </c:extLst>
            </c:dLbl>
            <c:dLbl>
              <c:idx val="5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D2-4464-93F5-D99E82A81541}"/>
                </c:ext>
              </c:extLst>
            </c:dLbl>
            <c:dLbl>
              <c:idx val="6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0D2-4464-93F5-D99E82A81541}"/>
                </c:ext>
              </c:extLst>
            </c:dLbl>
            <c:dLbl>
              <c:idx val="7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D2-4464-93F5-D99E82A81541}"/>
                </c:ext>
              </c:extLst>
            </c:dLbl>
            <c:dLbl>
              <c:idx val="8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0D2-4464-93F5-D99E82A81541}"/>
                </c:ext>
              </c:extLst>
            </c:dLbl>
            <c:dLbl>
              <c:idx val="9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0D2-4464-93F5-D99E82A81541}"/>
                </c:ext>
              </c:extLst>
            </c:dLbl>
            <c:dLbl>
              <c:idx val="1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0D2-4464-93F5-D99E82A81541}"/>
                </c:ext>
              </c:extLst>
            </c:dLbl>
            <c:dLbl>
              <c:idx val="1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0D2-4464-93F5-D99E82A81541}"/>
                </c:ext>
              </c:extLst>
            </c:dLbl>
            <c:dLbl>
              <c:idx val="1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0D2-4464-93F5-D99E82A81541}"/>
                </c:ext>
              </c:extLst>
            </c:dLbl>
            <c:dLbl>
              <c:idx val="1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0D2-4464-93F5-D99E82A81541}"/>
                </c:ext>
              </c:extLst>
            </c:dLbl>
            <c:dLbl>
              <c:idx val="1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0D2-4464-93F5-D99E82A81541}"/>
                </c:ext>
              </c:extLst>
            </c:dLbl>
            <c:dLbl>
              <c:idx val="15"/>
              <c:layout>
                <c:manualLayout>
                  <c:x val="-9.2962795581482365E-17"/>
                  <c:y val="0.286969853067431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0D2-4464-93F5-D99E82A81541}"/>
                </c:ext>
              </c:extLst>
            </c:dLbl>
            <c:dLbl>
              <c:idx val="16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0D2-4464-93F5-D99E82A81541}"/>
                </c:ext>
              </c:extLst>
            </c:dLbl>
            <c:dLbl>
              <c:idx val="17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0D2-4464-93F5-D99E82A81541}"/>
                </c:ext>
              </c:extLst>
            </c:dLbl>
            <c:dLbl>
              <c:idx val="18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0D2-4464-93F5-D99E82A81541}"/>
                </c:ext>
              </c:extLst>
            </c:dLbl>
            <c:dLbl>
              <c:idx val="19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0D2-4464-93F5-D99E82A81541}"/>
                </c:ext>
              </c:extLst>
            </c:dLbl>
            <c:dLbl>
              <c:idx val="2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0D2-4464-93F5-D99E82A81541}"/>
                </c:ext>
              </c:extLst>
            </c:dLbl>
            <c:dLbl>
              <c:idx val="2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0D2-4464-93F5-D99E82A81541}"/>
                </c:ext>
              </c:extLst>
            </c:dLbl>
            <c:dLbl>
              <c:idx val="2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0D2-4464-93F5-D99E82A81541}"/>
                </c:ext>
              </c:extLst>
            </c:dLbl>
            <c:dLbl>
              <c:idx val="2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0D2-4464-93F5-D99E82A815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ja-JP" b="1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'ASSY PRODUCTION RESULT'!$C$6:$Y$6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</c:numCache>
            </c:numRef>
          </c:cat>
          <c:val>
            <c:numRef>
              <c:f>'ASSY PRODUCTION RESULT'!$C$8:$Y$8</c:f>
              <c:numCache>
                <c:formatCode>General</c:formatCode>
                <c:ptCount val="2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0D2-4464-93F5-D99E82A81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368192"/>
        <c:axId val="187369728"/>
      </c:barChart>
      <c:lineChart>
        <c:grouping val="standard"/>
        <c:varyColors val="0"/>
        <c:ser>
          <c:idx val="2"/>
          <c:order val="2"/>
          <c:tx>
            <c:v>Accumulated Result</c:v>
          </c:tx>
          <c:marker>
            <c:symbol val="none"/>
          </c:marker>
          <c:cat>
            <c:numRef>
              <c:f>'[24]2. PRODUCTION RESULT'!$C$6:$X$6</c:f>
              <c:numCache>
                <c:formatCode>General</c:formatCode>
                <c:ptCount val="22"/>
                <c:pt idx="0">
                  <c:v>1</c:v>
                </c:pt>
              </c:numCache>
            </c:numRef>
          </c:cat>
          <c:val>
            <c:numRef>
              <c:f>'ASSY PRODUCTION RESULT'!$C$10:$Y$10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51</c:v>
                </c:pt>
                <c:pt idx="11">
                  <c:v>56</c:v>
                </c:pt>
                <c:pt idx="12">
                  <c:v>62</c:v>
                </c:pt>
                <c:pt idx="13">
                  <c:v>67</c:v>
                </c:pt>
                <c:pt idx="14">
                  <c:v>72</c:v>
                </c:pt>
                <c:pt idx="15">
                  <c:v>78</c:v>
                </c:pt>
                <c:pt idx="16">
                  <c:v>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0D2-4464-93F5-D99E82A81541}"/>
            </c:ext>
          </c:extLst>
        </c:ser>
        <c:ser>
          <c:idx val="3"/>
          <c:order val="3"/>
          <c:tx>
            <c:v>Accumulated Plan</c:v>
          </c:tx>
          <c:spPr>
            <a:ln w="4762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'[24]2. PRODUCTION RESULT'!$C$6:$X$6</c:f>
              <c:numCache>
                <c:formatCode>General</c:formatCode>
                <c:ptCount val="22"/>
                <c:pt idx="0">
                  <c:v>1</c:v>
                </c:pt>
              </c:numCache>
            </c:numRef>
          </c:cat>
          <c:val>
            <c:numRef>
              <c:f>'ASSY PRODUCTION RESULT'!$C$9:$Y$9</c:f>
              <c:numCache>
                <c:formatCode>General</c:formatCode>
                <c:ptCount val="2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76</c:v>
                </c:pt>
                <c:pt idx="16">
                  <c:v>82</c:v>
                </c:pt>
                <c:pt idx="17">
                  <c:v>88</c:v>
                </c:pt>
                <c:pt idx="18">
                  <c:v>88</c:v>
                </c:pt>
                <c:pt idx="19">
                  <c:v>94</c:v>
                </c:pt>
                <c:pt idx="20">
                  <c:v>100</c:v>
                </c:pt>
                <c:pt idx="21">
                  <c:v>106</c:v>
                </c:pt>
                <c:pt idx="22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0D2-4464-93F5-D99E82A81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3440"/>
        <c:axId val="187371904"/>
      </c:lineChart>
      <c:catAx>
        <c:axId val="18736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187369728"/>
        <c:crossesAt val="0"/>
        <c:auto val="0"/>
        <c:lblAlgn val="ctr"/>
        <c:lblOffset val="100"/>
        <c:noMultiLvlLbl val="0"/>
      </c:catAx>
      <c:valAx>
        <c:axId val="187369728"/>
        <c:scaling>
          <c:orientation val="minMax"/>
          <c:max val="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ja-JP"/>
                </a:pPr>
                <a:r>
                  <a:rPr lang="pt-PT"/>
                  <a:t>DAILY LINE-OFF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187368192"/>
        <c:crosses val="autoZero"/>
        <c:crossBetween val="between"/>
        <c:majorUnit val="1"/>
      </c:valAx>
      <c:valAx>
        <c:axId val="187371904"/>
        <c:scaling>
          <c:orientation val="minMax"/>
          <c:max val="12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187373440"/>
        <c:crosses val="max"/>
        <c:crossBetween val="between"/>
        <c:majorUnit val="10"/>
      </c:valAx>
      <c:catAx>
        <c:axId val="187373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37190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c:spPr>
    </c:plotArea>
    <c:legend>
      <c:legendPos val="t"/>
      <c:layout>
        <c:manualLayout>
          <c:xMode val="edge"/>
          <c:yMode val="edge"/>
          <c:x val="0.14504539674627123"/>
          <c:y val="1.2799997849869127E-2"/>
          <c:w val="0.64525706090367874"/>
          <c:h val="3.0846818965363742E-2"/>
        </c:manualLayout>
      </c:layout>
      <c:overlay val="0"/>
      <c:txPr>
        <a:bodyPr/>
        <a:lstStyle/>
        <a:p>
          <a:pPr>
            <a:defRPr lang="ja-JP" sz="1200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1" algn="ctr" rtl="0">
              <a:defRPr lang="pt-PT" sz="1100" b="1" i="0" u="none" strike="noStrike" kern="1200" baseline="0">
                <a:solidFill>
                  <a:sysClr val="windowText" lastClr="000000"/>
                </a:solidFill>
                <a:latin typeface="Yu Gothic" panose="020B0400000000000000" pitchFamily="34" charset="-128"/>
                <a:ea typeface="Yu Gothic" panose="020B0400000000000000" pitchFamily="34" charset="-128"/>
                <a:cs typeface="+mn-cs"/>
              </a:defRPr>
            </a:pPr>
            <a:r>
              <a:rPr lang="pt-PT" sz="1100" b="1" i="0" u="none" strike="noStrike" kern="1200" baseline="0">
                <a:solidFill>
                  <a:sysClr val="windowText" lastClr="000000"/>
                </a:solidFill>
                <a:latin typeface="Yu Gothic" panose="020B0400000000000000" pitchFamily="34" charset="-128"/>
                <a:ea typeface="Yu Gothic" panose="020B0400000000000000" pitchFamily="34" charset="-128"/>
                <a:cs typeface="+mn-cs"/>
              </a:rPr>
              <a:t>DIRECT RATIO REPORT(DRR) %</a:t>
            </a:r>
          </a:p>
        </c:rich>
      </c:tx>
      <c:layout>
        <c:manualLayout>
          <c:xMode val="edge"/>
          <c:yMode val="edge"/>
          <c:x val="0.26931014391479335"/>
          <c:y val="1.93271354575978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8701323898368166E-2"/>
          <c:y val="0.14453267716686111"/>
          <c:w val="0.80827504916976767"/>
          <c:h val="0.7540206736064583"/>
        </c:manualLayout>
      </c:layout>
      <c:lineChart>
        <c:grouping val="standard"/>
        <c:varyColors val="0"/>
        <c:ser>
          <c:idx val="0"/>
          <c:order val="0"/>
          <c:tx>
            <c:v>Result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'QUALITY RESULTS'!$C$7:$Y$7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</c:numCache>
            </c:numRef>
          </c:cat>
          <c:val>
            <c:numRef>
              <c:f>'QUALITY RESULTS'!$C$8:$Y$8</c:f>
              <c:numCache>
                <c:formatCode>0.0</c:formatCode>
                <c:ptCount val="23"/>
                <c:pt idx="0">
                  <c:v>40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0</c:v>
                </c:pt>
                <c:pt idx="5">
                  <c:v>100</c:v>
                </c:pt>
                <c:pt idx="6">
                  <c:v>71.428571428571431</c:v>
                </c:pt>
                <c:pt idx="7">
                  <c:v>83.333333333333343</c:v>
                </c:pt>
                <c:pt idx="8">
                  <c:v>100</c:v>
                </c:pt>
                <c:pt idx="9">
                  <c:v>80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83.333333333333343</c:v>
                </c:pt>
                <c:pt idx="15">
                  <c:v>100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2F-4310-A8DD-B4EBE5504DC7}"/>
            </c:ext>
          </c:extLst>
        </c:ser>
        <c:ser>
          <c:idx val="1"/>
          <c:order val="1"/>
          <c:tx>
            <c:v>Target</c:v>
          </c:tx>
          <c:cat>
            <c:numRef>
              <c:f>'QUALITY RESULTS'!$C$7:$Y$7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</c:numCache>
            </c:numRef>
          </c:cat>
          <c:val>
            <c:numRef>
              <c:f>'QUALITY RESULTS'!$C$9:$Y$9</c:f>
              <c:numCache>
                <c:formatCode>0</c:formatCode>
                <c:ptCount val="2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0</c:v>
                </c:pt>
                <c:pt idx="18">
                  <c:v>0</c:v>
                </c:pt>
                <c:pt idx="19">
                  <c:v>80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2F-4310-A8DD-B4EBE5504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85376"/>
        <c:axId val="118486912"/>
      </c:lineChart>
      <c:catAx>
        <c:axId val="11848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lang="ja-JP"/>
            </a:pPr>
            <a:endParaRPr lang="en-US"/>
          </a:p>
        </c:txPr>
        <c:crossAx val="118486912"/>
        <c:crosses val="autoZero"/>
        <c:auto val="0"/>
        <c:lblAlgn val="ctr"/>
        <c:lblOffset val="100"/>
        <c:tickLblSkip val="1"/>
        <c:noMultiLvlLbl val="1"/>
      </c:catAx>
      <c:valAx>
        <c:axId val="118486912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118485376"/>
        <c:crosses val="autoZero"/>
        <c:crossBetween val="between"/>
        <c:majorUnit val="25"/>
        <c:minorUnit val="10"/>
      </c:valAx>
      <c:spPr>
        <a:effectLst>
          <a:outerShdw blurRad="50800" dist="38100" dir="8100000" algn="tr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84416445814299701"/>
          <c:y val="1.5665193501913973E-2"/>
          <c:w val="0.15526105373695642"/>
          <c:h val="0.13107301684335201"/>
        </c:manualLayout>
      </c:layout>
      <c:overlay val="0"/>
      <c:txPr>
        <a:bodyPr/>
        <a:lstStyle/>
        <a:p>
          <a:pPr>
            <a:defRPr lang="ja-JP" sz="800">
              <a:latin typeface="Toyota Text" panose="020B0503040202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effectLst/>
  </c:spPr>
  <c:printSettings>
    <c:headerFooter/>
    <c:pageMargins b="0.75000000000000033" l="0.70000000000000029" r="0.70000000000000029" t="0.75000000000000033" header="0.30000000000000016" footer="0.30000000000000016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1.emf"/><Relationship Id="rId7" Type="http://schemas.openxmlformats.org/officeDocument/2006/relationships/image" Target="../media/image5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2.emf"/><Relationship Id="rId9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7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219076</xdr:colOff>
      <xdr:row>29</xdr:row>
      <xdr:rowOff>161925</xdr:rowOff>
    </xdr:from>
    <xdr:to>
      <xdr:col>16</xdr:col>
      <xdr:colOff>771525</xdr:colOff>
      <xdr:row>58</xdr:row>
      <xdr:rowOff>200025</xdr:rowOff>
    </xdr:to>
    <xdr:graphicFrame macro="">
      <xdr:nvGraphicFramePr>
        <xdr:cNvPr id="3" name="Gráfico 10">
          <a:extLst>
            <a:ext uri="{FF2B5EF4-FFF2-40B4-BE49-F238E27FC236}">
              <a16:creationId xmlns:a16="http://schemas.microsoft.com/office/drawing/2014/main" id="{8B3D700D-0483-4916-B42C-B726A47AC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17722</xdr:colOff>
      <xdr:row>57</xdr:row>
      <xdr:rowOff>117401</xdr:rowOff>
    </xdr:from>
    <xdr:to>
      <xdr:col>15</xdr:col>
      <xdr:colOff>589826</xdr:colOff>
      <xdr:row>58</xdr:row>
      <xdr:rowOff>151826</xdr:rowOff>
    </xdr:to>
    <xdr:sp macro="" textlink="">
      <xdr:nvSpPr>
        <xdr:cNvPr id="8" name="CaixaDeTexto 18">
          <a:extLst>
            <a:ext uri="{FF2B5EF4-FFF2-40B4-BE49-F238E27FC236}">
              <a16:creationId xmlns:a16="http://schemas.microsoft.com/office/drawing/2014/main" id="{A7A998B8-D1B2-433A-B14B-D2E0FAAA2AE8}"/>
            </a:ext>
          </a:extLst>
        </xdr:cNvPr>
        <xdr:cNvSpPr txBox="1"/>
      </xdr:nvSpPr>
      <xdr:spPr>
        <a:xfrm>
          <a:off x="9096238" y="12192323"/>
          <a:ext cx="572104" cy="242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PT" sz="1000">
              <a:latin typeface="+mn-lt"/>
            </a:rPr>
            <a:t>DAYS</a:t>
          </a:r>
        </a:p>
      </xdr:txBody>
    </xdr:sp>
    <xdr:clientData/>
  </xdr:twoCellAnchor>
  <xdr:twoCellAnchor>
    <xdr:from>
      <xdr:col>0</xdr:col>
      <xdr:colOff>165652</xdr:colOff>
      <xdr:row>24</xdr:row>
      <xdr:rowOff>8282</xdr:rowOff>
    </xdr:from>
    <xdr:to>
      <xdr:col>7</xdr:col>
      <xdr:colOff>571500</xdr:colOff>
      <xdr:row>24</xdr:row>
      <xdr:rowOff>205540</xdr:rowOff>
    </xdr:to>
    <xdr:sp macro="" textlink="">
      <xdr:nvSpPr>
        <xdr:cNvPr id="9" name="CaixaDeTexto 9">
          <a:extLst>
            <a:ext uri="{FF2B5EF4-FFF2-40B4-BE49-F238E27FC236}">
              <a16:creationId xmlns:a16="http://schemas.microsoft.com/office/drawing/2014/main" id="{DB3B2AD7-6EDA-4AB7-97E4-8E9E58E251BB}"/>
            </a:ext>
          </a:extLst>
        </xdr:cNvPr>
        <xdr:cNvSpPr txBox="1"/>
      </xdr:nvSpPr>
      <xdr:spPr>
        <a:xfrm>
          <a:off x="165652" y="5227982"/>
          <a:ext cx="4673048" cy="19725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100" b="1" i="0" u="none" strike="noStrike" kern="1200" baseline="0">
              <a:solidFill>
                <a:sysClr val="windowText" lastClr="000000"/>
              </a:solidFill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LINE-OFF</a:t>
          </a:r>
        </a:p>
      </xdr:txBody>
    </xdr:sp>
    <xdr:clientData/>
  </xdr:twoCellAnchor>
  <xdr:twoCellAnchor>
    <xdr:from>
      <xdr:col>8</xdr:col>
      <xdr:colOff>209551</xdr:colOff>
      <xdr:row>24</xdr:row>
      <xdr:rowOff>8283</xdr:rowOff>
    </xdr:from>
    <xdr:to>
      <xdr:col>16</xdr:col>
      <xdr:colOff>690047</xdr:colOff>
      <xdr:row>25</xdr:row>
      <xdr:rowOff>9525</xdr:rowOff>
    </xdr:to>
    <xdr:sp macro="" textlink="">
      <xdr:nvSpPr>
        <xdr:cNvPr id="10" name="CaixaDeTexto 97">
          <a:extLst>
            <a:ext uri="{FF2B5EF4-FFF2-40B4-BE49-F238E27FC236}">
              <a16:creationId xmlns:a16="http://schemas.microsoft.com/office/drawing/2014/main" id="{95070C3A-0F2D-4976-9DE0-80B740E2E7BD}"/>
            </a:ext>
          </a:extLst>
        </xdr:cNvPr>
        <xdr:cNvSpPr txBox="1"/>
      </xdr:nvSpPr>
      <xdr:spPr>
        <a:xfrm>
          <a:off x="5086351" y="5227983"/>
          <a:ext cx="5357296" cy="2107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100" b="1" i="0" u="none" strike="noStrike" kern="1200" baseline="0">
              <a:solidFill>
                <a:sysClr val="windowText" lastClr="000000"/>
              </a:solidFill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ASSEMBLY</a:t>
          </a:r>
          <a:r>
            <a:rPr lang="pt-PT" sz="1400" baseline="0"/>
            <a:t> FINAL LINE OPR</a:t>
          </a:r>
          <a:endParaRPr lang="pt-PT" sz="1400"/>
        </a:p>
      </xdr:txBody>
    </xdr:sp>
    <xdr:clientData/>
  </xdr:twoCellAnchor>
  <xdr:twoCellAnchor editAs="oneCell">
    <xdr:from>
      <xdr:col>6</xdr:col>
      <xdr:colOff>600075</xdr:colOff>
      <xdr:row>25</xdr:row>
      <xdr:rowOff>19050</xdr:rowOff>
    </xdr:from>
    <xdr:to>
      <xdr:col>16</xdr:col>
      <xdr:colOff>523875</xdr:colOff>
      <xdr:row>29</xdr:row>
      <xdr:rowOff>47625</xdr:rowOff>
    </xdr:to>
    <xdr:sp macro="" textlink="">
      <xdr:nvSpPr>
        <xdr:cNvPr id="11" name="AutoShape 341">
          <a:extLst>
            <a:ext uri="{FF2B5EF4-FFF2-40B4-BE49-F238E27FC236}">
              <a16:creationId xmlns:a16="http://schemas.microsoft.com/office/drawing/2014/main" id="{B912FD75-EA1B-43E1-8DD7-1324474DE6B5}"/>
            </a:ext>
          </a:extLst>
        </xdr:cNvPr>
        <xdr:cNvSpPr>
          <a:spLocks noChangeAspect="1" noChangeArrowheads="1"/>
        </xdr:cNvSpPr>
      </xdr:nvSpPr>
      <xdr:spPr bwMode="auto">
        <a:xfrm>
          <a:off x="4257675" y="5448300"/>
          <a:ext cx="60198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11806</xdr:colOff>
      <xdr:row>55</xdr:row>
      <xdr:rowOff>104775</xdr:rowOff>
    </xdr:from>
    <xdr:to>
      <xdr:col>16</xdr:col>
      <xdr:colOff>756721</xdr:colOff>
      <xdr:row>58</xdr:row>
      <xdr:rowOff>152399</xdr:rowOff>
    </xdr:to>
    <xdr:sp macro="" textlink="">
      <xdr:nvSpPr>
        <xdr:cNvPr id="12" name="CaixaDeTexto 26">
          <a:extLst>
            <a:ext uri="{FF2B5EF4-FFF2-40B4-BE49-F238E27FC236}">
              <a16:creationId xmlns:a16="http://schemas.microsoft.com/office/drawing/2014/main" id="{E39A6E96-66F6-4E0D-AA18-93C7FFF167FE}"/>
            </a:ext>
          </a:extLst>
        </xdr:cNvPr>
        <xdr:cNvSpPr txBox="1"/>
      </xdr:nvSpPr>
      <xdr:spPr>
        <a:xfrm>
          <a:off x="9765406" y="11820525"/>
          <a:ext cx="744915" cy="67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800" baseline="0">
              <a:solidFill>
                <a:schemeClr val="tx1"/>
              </a:solidFill>
            </a:rPr>
            <a:t>Actual Production/ Month:</a:t>
          </a:r>
        </a:p>
        <a:p>
          <a:pPr algn="ctr"/>
          <a:endParaRPr lang="pt-PT" sz="800"/>
        </a:p>
      </xdr:txBody>
    </xdr:sp>
    <xdr:clientData/>
  </xdr:twoCellAnchor>
  <xdr:twoCellAnchor>
    <xdr:from>
      <xdr:col>0</xdr:col>
      <xdr:colOff>1</xdr:colOff>
      <xdr:row>5</xdr:row>
      <xdr:rowOff>1</xdr:rowOff>
    </xdr:from>
    <xdr:to>
      <xdr:col>6</xdr:col>
      <xdr:colOff>535783</xdr:colOff>
      <xdr:row>19</xdr:row>
      <xdr:rowOff>119063</xdr:rowOff>
    </xdr:to>
    <xdr:graphicFrame macro="">
      <xdr:nvGraphicFramePr>
        <xdr:cNvPr id="16" name="Gráfico 2">
          <a:extLst>
            <a:ext uri="{FF2B5EF4-FFF2-40B4-BE49-F238E27FC236}">
              <a16:creationId xmlns:a16="http://schemas.microsoft.com/office/drawing/2014/main" id="{802E058D-87C6-4502-8029-AC4BC6E86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25</xdr:row>
          <xdr:rowOff>171450</xdr:rowOff>
        </xdr:from>
        <xdr:to>
          <xdr:col>16</xdr:col>
          <xdr:colOff>704850</xdr:colOff>
          <xdr:row>29</xdr:row>
          <xdr:rowOff>16836</xdr:rowOff>
        </xdr:to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A396DA63-7BC5-4EB4-B79D-8504764FC8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ASSY PRODUCTION RESULT'!$B$29:$L$31" spid="_x0000_s15215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114925" y="5600700"/>
              <a:ext cx="5343525" cy="6835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25</xdr:row>
          <xdr:rowOff>152401</xdr:rowOff>
        </xdr:from>
        <xdr:to>
          <xdr:col>7</xdr:col>
          <xdr:colOff>590550</xdr:colOff>
          <xdr:row>29</xdr:row>
          <xdr:rowOff>44970</xdr:rowOff>
        </xdr:to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49EE3D2D-9540-4B9C-BE55-28AFD0335D1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ASSY PRODUCTION RESULT'!$B$15:$L$17" spid="_x0000_s15215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1450" y="5581651"/>
              <a:ext cx="4686300" cy="73076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208358</xdr:rowOff>
        </xdr:from>
        <xdr:to>
          <xdr:col>16</xdr:col>
          <xdr:colOff>792006</xdr:colOff>
          <xdr:row>8</xdr:row>
          <xdr:rowOff>158749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AD9E0D9B-86A2-4AB0-BC1D-E2F2F3B12E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QUALITY RESULTS'!$A$7:$Y$12" spid="_x0000_s15215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236641" y="1160858"/>
              <a:ext cx="6239115" cy="78382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40248</xdr:colOff>
          <xdr:row>57</xdr:row>
          <xdr:rowOff>147571</xdr:rowOff>
        </xdr:from>
        <xdr:to>
          <xdr:col>16</xdr:col>
          <xdr:colOff>747082</xdr:colOff>
          <xdr:row>58</xdr:row>
          <xdr:rowOff>147571</xdr:rowOff>
        </xdr:to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6071BCEE-BB1E-4595-8A25-AE40E2EA16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ASSY PRODUCTION RESULT'!U16:V16" spid="_x0000_s15215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699403" y="12530071"/>
              <a:ext cx="706834" cy="2146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16</xdr:col>
      <xdr:colOff>11806</xdr:colOff>
      <xdr:row>51</xdr:row>
      <xdr:rowOff>164306</xdr:rowOff>
    </xdr:from>
    <xdr:to>
      <xdr:col>16</xdr:col>
      <xdr:colOff>756721</xdr:colOff>
      <xdr:row>54</xdr:row>
      <xdr:rowOff>211930</xdr:rowOff>
    </xdr:to>
    <xdr:sp macro="" textlink="">
      <xdr:nvSpPr>
        <xdr:cNvPr id="23" name="CaixaDeTexto 26">
          <a:extLst>
            <a:ext uri="{FF2B5EF4-FFF2-40B4-BE49-F238E27FC236}">
              <a16:creationId xmlns:a16="http://schemas.microsoft.com/office/drawing/2014/main" id="{AC593DD6-5046-490E-9688-DFC9E89BE7AC}"/>
            </a:ext>
          </a:extLst>
        </xdr:cNvPr>
        <xdr:cNvSpPr txBox="1"/>
      </xdr:nvSpPr>
      <xdr:spPr>
        <a:xfrm>
          <a:off x="9727306" y="11260931"/>
          <a:ext cx="744915" cy="690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800" baseline="0">
              <a:solidFill>
                <a:schemeClr val="tx1"/>
              </a:solidFill>
            </a:rPr>
            <a:t>Planned Production/ Month:</a:t>
          </a:r>
        </a:p>
        <a:p>
          <a:pPr algn="ctr"/>
          <a:endParaRPr lang="pt-PT" sz="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40248</xdr:colOff>
          <xdr:row>53</xdr:row>
          <xdr:rowOff>207102</xdr:rowOff>
        </xdr:from>
        <xdr:to>
          <xdr:col>16</xdr:col>
          <xdr:colOff>747082</xdr:colOff>
          <xdr:row>54</xdr:row>
          <xdr:rowOff>207102</xdr:rowOff>
        </xdr:to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F76F14ED-E78F-41BE-A021-6807FA9C252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ASSY PRODUCTION RESULT'!$S$16" spid="_x0000_s15215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55748" y="11732352"/>
              <a:ext cx="706834" cy="21431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9</xdr:col>
          <xdr:colOff>477433</xdr:colOff>
          <xdr:row>92</xdr:row>
          <xdr:rowOff>11393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0A2EF9D5-65E3-49F8-84D9-1104666ED5A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KD Storage'!B40:J62" spid="_x0000_s15215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0" y="13738412"/>
              <a:ext cx="5923492" cy="6835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14</xdr:col>
          <xdr:colOff>406899</xdr:colOff>
          <xdr:row>86</xdr:row>
          <xdr:rowOff>142751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DD27E4F-F141-44D3-A30A-02515E8E08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KD Storage'!P3:Q31" spid="_x0000_s152156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261412" y="13738412"/>
              <a:ext cx="1617134" cy="55551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0.85476</cdr:x>
      <cdr:y>0.13207</cdr:y>
    </cdr:from>
    <cdr:to>
      <cdr:x>1</cdr:x>
      <cdr:y>0.19281</cdr:y>
    </cdr:to>
    <cdr:sp macro="" textlink="">
      <cdr:nvSpPr>
        <cdr:cNvPr id="2" name="CaixaDeTexto 3">
          <a:extLst xmlns:a="http://schemas.openxmlformats.org/drawingml/2006/main">
            <a:ext uri="{FF2B5EF4-FFF2-40B4-BE49-F238E27FC236}">
              <a16:creationId xmlns:a16="http://schemas.microsoft.com/office/drawing/2014/main" id="{5276F381-16A7-4DD1-A82D-95A1BBDD62AD}"/>
            </a:ext>
          </a:extLst>
        </cdr:cNvPr>
        <cdr:cNvSpPr txBox="1"/>
      </cdr:nvSpPr>
      <cdr:spPr>
        <a:xfrm xmlns:a="http://schemas.openxmlformats.org/drawingml/2006/main">
          <a:off x="3561952" y="400970"/>
          <a:ext cx="605236" cy="1844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800">
              <a:latin typeface="Toyota Text" panose="020B0503040202020203" pitchFamily="34" charset="0"/>
            </a:rPr>
            <a:t>Tgt = 80</a:t>
          </a:r>
          <a:r>
            <a:rPr lang="pt-PT" sz="800" baseline="0">
              <a:latin typeface="Toyota Text" panose="020B0503040202020203" pitchFamily="34" charset="0"/>
            </a:rPr>
            <a:t>%</a:t>
          </a:r>
          <a:endParaRPr lang="pt-PT" sz="800">
            <a:latin typeface="Toyota Text" panose="020B0503040202020203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9</xdr:row>
      <xdr:rowOff>9525</xdr:rowOff>
    </xdr:from>
    <xdr:to>
      <xdr:col>9</xdr:col>
      <xdr:colOff>352425</xdr:colOff>
      <xdr:row>9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B70198B-7120-4BAA-B5B3-1A670038A8DF}"/>
            </a:ext>
          </a:extLst>
        </xdr:cNvPr>
        <xdr:cNvCxnSpPr/>
      </xdr:nvCxnSpPr>
      <xdr:spPr>
        <a:xfrm>
          <a:off x="5067300" y="2800350"/>
          <a:ext cx="904875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7</xdr:row>
      <xdr:rowOff>142875</xdr:rowOff>
    </xdr:from>
    <xdr:to>
      <xdr:col>8</xdr:col>
      <xdr:colOff>152400</xdr:colOff>
      <xdr:row>9</xdr:row>
      <xdr:rowOff>123825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667D86D-421D-4E73-B224-B0AA6FA948FB}"/>
            </a:ext>
          </a:extLst>
        </xdr:cNvPr>
        <xdr:cNvSpPr/>
      </xdr:nvSpPr>
      <xdr:spPr>
        <a:xfrm>
          <a:off x="4800600" y="2552700"/>
          <a:ext cx="361950" cy="36195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1</a:t>
          </a:r>
        </a:p>
      </xdr:txBody>
    </xdr:sp>
    <xdr:clientData/>
  </xdr:twoCellAnchor>
  <xdr:twoCellAnchor>
    <xdr:from>
      <xdr:col>16</xdr:col>
      <xdr:colOff>0</xdr:colOff>
      <xdr:row>1</xdr:row>
      <xdr:rowOff>295275</xdr:rowOff>
    </xdr:from>
    <xdr:to>
      <xdr:col>24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3DC321-BE72-4F2D-B6D9-A277BD9DE420}"/>
            </a:ext>
          </a:extLst>
        </xdr:cNvPr>
        <xdr:cNvSpPr/>
      </xdr:nvSpPr>
      <xdr:spPr>
        <a:xfrm>
          <a:off x="9886950" y="876300"/>
          <a:ext cx="4876800" cy="1533525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9</xdr:row>
      <xdr:rowOff>1</xdr:rowOff>
    </xdr:from>
    <xdr:to>
      <xdr:col>24</xdr:col>
      <xdr:colOff>0</xdr:colOff>
      <xdr:row>14</xdr:row>
      <xdr:rowOff>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E83BA20-3849-44A3-B6A7-7B7AB45B9DED}"/>
            </a:ext>
          </a:extLst>
        </xdr:cNvPr>
        <xdr:cNvSpPr/>
      </xdr:nvSpPr>
      <xdr:spPr>
        <a:xfrm>
          <a:off x="12934950" y="2790826"/>
          <a:ext cx="1828800" cy="1238250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2380</xdr:colOff>
      <xdr:row>17</xdr:row>
      <xdr:rowOff>295275</xdr:rowOff>
    </xdr:from>
    <xdr:to>
      <xdr:col>3</xdr:col>
      <xdr:colOff>0</xdr:colOff>
      <xdr:row>23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6FC5E5E-0E10-4290-A9EC-54405E14B6E7}"/>
            </a:ext>
          </a:extLst>
        </xdr:cNvPr>
        <xdr:cNvSpPr/>
      </xdr:nvSpPr>
      <xdr:spPr>
        <a:xfrm>
          <a:off x="611980" y="4895850"/>
          <a:ext cx="1216820" cy="1533525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17</xdr:row>
      <xdr:rowOff>295275</xdr:rowOff>
    </xdr:from>
    <xdr:to>
      <xdr:col>11</xdr:col>
      <xdr:colOff>0</xdr:colOff>
      <xdr:row>23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F5F2B8-56B5-4544-9947-59FAFA515994}"/>
            </a:ext>
          </a:extLst>
        </xdr:cNvPr>
        <xdr:cNvSpPr/>
      </xdr:nvSpPr>
      <xdr:spPr>
        <a:xfrm>
          <a:off x="2438400" y="4895850"/>
          <a:ext cx="4400550" cy="1533525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25</xdr:row>
      <xdr:rowOff>1</xdr:rowOff>
    </xdr:from>
    <xdr:to>
      <xdr:col>11</xdr:col>
      <xdr:colOff>0</xdr:colOff>
      <xdr:row>30</xdr:row>
      <xdr:rowOff>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442190-0585-4572-9035-72CE9697ADB8}"/>
            </a:ext>
          </a:extLst>
        </xdr:cNvPr>
        <xdr:cNvSpPr/>
      </xdr:nvSpPr>
      <xdr:spPr>
        <a:xfrm>
          <a:off x="5010150" y="6810376"/>
          <a:ext cx="1828800" cy="952500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17</xdr:row>
      <xdr:rowOff>295275</xdr:rowOff>
    </xdr:from>
    <xdr:to>
      <xdr:col>17</xdr:col>
      <xdr:colOff>0</xdr:colOff>
      <xdr:row>23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CCB1FAE-44C5-4F29-ABD1-F8A7DB48D2E2}"/>
            </a:ext>
          </a:extLst>
        </xdr:cNvPr>
        <xdr:cNvSpPr/>
      </xdr:nvSpPr>
      <xdr:spPr>
        <a:xfrm>
          <a:off x="8667750" y="4895850"/>
          <a:ext cx="1828800" cy="1533525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17</xdr:row>
      <xdr:rowOff>295275</xdr:rowOff>
    </xdr:from>
    <xdr:to>
      <xdr:col>24</xdr:col>
      <xdr:colOff>2380</xdr:colOff>
      <xdr:row>23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60B9D7-6257-4DE0-8AFA-B5F3C1496E1C}"/>
            </a:ext>
          </a:extLst>
        </xdr:cNvPr>
        <xdr:cNvSpPr/>
      </xdr:nvSpPr>
      <xdr:spPr>
        <a:xfrm>
          <a:off x="11106150" y="4895850"/>
          <a:ext cx="3659980" cy="1533525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25</xdr:row>
      <xdr:rowOff>1</xdr:rowOff>
    </xdr:from>
    <xdr:to>
      <xdr:col>24</xdr:col>
      <xdr:colOff>0</xdr:colOff>
      <xdr:row>30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5B1533-871E-4F0A-9FD4-A7B03A33A413}"/>
            </a:ext>
          </a:extLst>
        </xdr:cNvPr>
        <xdr:cNvSpPr/>
      </xdr:nvSpPr>
      <xdr:spPr>
        <a:xfrm>
          <a:off x="12934950" y="6810376"/>
          <a:ext cx="1828800" cy="952500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21431</xdr:colOff>
      <xdr:row>7</xdr:row>
      <xdr:rowOff>28575</xdr:rowOff>
    </xdr:from>
    <xdr:to>
      <xdr:col>2</xdr:col>
      <xdr:colOff>316706</xdr:colOff>
      <xdr:row>7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2828D64-C47B-4CBA-AE9C-12EFCB51997A}"/>
            </a:ext>
          </a:extLst>
        </xdr:cNvPr>
        <xdr:cNvCxnSpPr/>
      </xdr:nvCxnSpPr>
      <xdr:spPr>
        <a:xfrm>
          <a:off x="631031" y="2438400"/>
          <a:ext cx="904875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259556</xdr:colOff>
      <xdr:row>6</xdr:row>
      <xdr:rowOff>266700</xdr:rowOff>
    </xdr:from>
    <xdr:to>
      <xdr:col>2</xdr:col>
      <xdr:colOff>11906</xdr:colOff>
      <xdr:row>8</xdr:row>
      <xdr:rowOff>133350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65BCA07-6AB3-4570-9452-3110E95B6E40}"/>
            </a:ext>
          </a:extLst>
        </xdr:cNvPr>
        <xdr:cNvSpPr/>
      </xdr:nvSpPr>
      <xdr:spPr>
        <a:xfrm>
          <a:off x="869156" y="2371725"/>
          <a:ext cx="361950" cy="36195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2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2472\c\Oshigoto\&#12488;&#12523;&#12467;&#26989;&#21209;\PCD%20467N%20&#21407;&#20385;&#20225;&#30011;\2000.09%20TSA&#12469;&#12510;&#12522;&#12540;&#12487;&#12540;&#12479;\467N_&#20869;&#35069;&#21407;&#20385;_00.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002571\&#65418;&#65439;&#65392;&#65410;&#65393;&#65391;&#65406;&#65437;&#65420;&#65438;&#65432;&#65392;g-2\WORK\Planning%20&amp;%20Scheduling\NUMMI%20Working%20Day%20Calend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tcfs\9620-tkmgx\Users\Matthew%20Davies\Documents\Lafayette\MODELLING\2007%20Budget\RAPU%20RAPU%20FINANCIAL%20MODEL%20-%202%20Dec%2007%20(view%20on%20valu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-FILE1.tm.corp\COMMON\WINNT\TEMP\Peny%20Excel\SALES%202003\market95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-FILE1.tm.corp\COMMON\WINNT\TEMP\Peny%20Excel\SALES%202003\REGI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6%20&#12450;&#12472;&#12450;\01%20&#65393;&#65404;&#65438;&#65393;&#32207;&#25324;(incl.emerging)\&#26085;&#37326;&#34276;&#20117;&#12373;&#12435;&#65288;&#12452;&#12531;&#12489;&#12493;&#12471;&#12450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1\B10&#35506;&#21029;\B14\&#24180;&#22577;\ENERGY\98\97&#12414;&#12392;&#1241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\WINDOWS\Profiles\N130603\&#65411;&#65438;&#65405;&#65400;&#65412;&#65391;&#65420;&#65439;\&#24037;&#22580;&#38263;&#20250;&#35696;&#36039;&#260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5237;&#36039;&#65420;&#65387;&#65435;&#65392;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med-ali\clientdata\Documents%20and%20Settings\rahat.hussain\Local%20Settings\Temp\Temporary%20Directory%201%20for%20merit.zip\Merit%20draft%20accounts%20FINAL%2028-07-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6KAMIYS\%3f&#177;%3f%3f%3f%3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igenka\G\&#21407;&#20385;&#20225;&#30011;&#26989;&#21209;\&#65299;&#65319;\145L\2.&#30446;&#27161;&#23529;&#35696;\&#20250;&#35696;&#36039;&#26009;\0510&#23550;&#31859;&#25552;&#26696;\&#12304;&#35036;&#36275;&#36039;&#26009;7&#12305;&#23554;&#29992;&#65432;&#65407;&#65392;&#65406;&#65405;&#12398;&#22238;&#21454;&#21177;&#2957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igenka\G\Orawan\CAL%20BULK%20MATER%202003_09\4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igenka\G\PCP\2002MY%20Price%20Study\BOMs\Sienna%20WV%20MZ%20to%20Kikuch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ET\USERS\BUDGET\Budget\Budget2004-2005\Backup\others\2004Budget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-kaisei02\kai1dp\&#65328;&#65295;&#65322;\&#65297;&#65304;&#65301;&#65332;\&#21407;&#20385;&#65420;&#65387;&#65435;&#65392;\&#25237;&#36039;&#65420;&#65387;&#65435;&#6539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tcfs\1381-&#12450;&#12501;&#12522;&#12459;&#33258;&#21205;&#36554;&#37096;_E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tcfs\9647-&#26481;&#20140;&#33258;&#21205;&#36554;&#37096;&#65288;&#12473;&#12496;&#12523;&#65289;\Documents%20and%20Settings\in793\Local%20Settings\Temp\2921A26\&#32207;&#24066;&#22580;1998-2007&#23436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4614\sharing\ORTAK\ZEKIH\ManCostReport\March03\March03EUR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xz0\Xz4\42_project\421_P1_group\J32B\MPL\%232\X61B&#12288;MPL&#65393;&#65391;&#65420;&#65439;&#65411;&#65438;&#65392;&#65412;(1)&#25216;&#3689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2649;&#50676;\04&#51652;&#54665;&#54788;&#51109;&#44288;&#47532;\GROUP\Data\Mail\Temp\phk\&#44204;&#51201;&#44592;&#51456;\&#44277;&#49324;&#44592;&#44036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109;&#54952;&#49437;\C(HDD)\KDS\PROJECT\&#50689;&#51068;&#49888;&#54637;\&#50689;&#51068;&#49888;&#5463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ngyang\db\&#44148;&#52629;&#48512;\&#51032;&#51221;&#48512;%20&#51652;&#54665;&#54788;&#51109;&#44288;&#47532;&#52384;\WIN95\&#48148;&#53461;%20&#54868;&#47732;\&#51064;&#49324;&#44288;~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a6e18344c9881d\PC%2520%255e0%2520Logistics%2520files\Production%2520Planning\Jon_210524%2520TTMG%2520Daily%2520Report%2520(Draft)%2520%2520(version%25203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a6e18344c9881d\PC%2520%255e0%2520Logistics%2520files\Shipping%2520schedule\Packing%2520Sequence\Ghana%2520KD%2520Shipping%2520File%2520-%252023.09.2021%2520(September%252021%2520Packing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202%20Production%20Control%20Report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gisticsUser02\AppData\Local\Microsoft\Windows\INetCache\Content.Outlook\W2TPI31D\1KCX0936&#12288;TSAM%20SKD%201M8%20VI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-99 DATA"/>
      <sheetName val="Sheet1"/>
      <sheetName val="ENERGY USAGE(NEW)"/>
      <sheetName val="ENERGY PAYMENT"/>
      <sheetName val="MATERIAL (NEW)"/>
      <sheetName val="OP.COST"/>
      <sheetName val="MATERIAL(OLD)"/>
      <sheetName val="ENERGY USAGE_NEW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MI Working Day Calender"/>
      <sheetName val="99Form"/>
      <sheetName val="98Form"/>
      <sheetName val="BS0607"/>
      <sheetName val="銀行区分（集計用）"/>
      <sheetName val="ASSUMPTIONS"/>
      <sheetName val="御成台土"/>
      <sheetName val="基本情報"/>
      <sheetName val="Sheet4"/>
      <sheetName val="Sheet2"/>
      <sheetName val="Sheet1"/>
      <sheetName val="塗料ﾛｽ条件"/>
      <sheetName val="色ﾃｰﾌﾞﾙ"/>
      <sheetName val="型TB"/>
      <sheetName val="面積ﾃｰﾌﾞﾙ"/>
      <sheetName val="位置付け名称マスタ"/>
      <sheetName val="新規Com分解"/>
      <sheetName val="生産台数"/>
      <sheetName val="販売台数"/>
      <sheetName val="メキシコ生産実績"/>
      <sheetName val="社員リスト"/>
      <sheetName val="34-38.2"/>
      <sheetName val="国別データ"/>
      <sheetName val="NUMMI_Working_Day_Calender"/>
      <sheetName val="Assumption(削除禁止)"/>
      <sheetName val="Vehicle(削除禁止)"/>
      <sheetName val="#REF"/>
      <sheetName val="제잡비"/>
      <sheetName val="プルダウン用※TWINS掲載時は非表示"/>
      <sheetName val="添付1"/>
      <sheetName val="入力表"/>
      <sheetName val="通貨コード"/>
      <sheetName val="略称"/>
      <sheetName val="P.2"/>
      <sheetName val="レート・税率"/>
      <sheetName val="海外配当"/>
      <sheetName val="国内配当 "/>
      <sheetName val="0C-COVER"/>
      <sheetName val="⑧その他定義"/>
      <sheetName val="⑦人件費定義表"/>
      <sheetName val="①-3_増減分析PL(中計)_Analysis PL(Mid)"/>
      <sheetName val="案件リスト用マスタ"/>
      <sheetName val="Camera 1"/>
      <sheetName val="MasterCode"/>
      <sheetName val="ｸﾞﾗﾌﾃﾞｰﾀ（印刷不要）"/>
      <sheetName val="(印刷不要)データ"/>
      <sheetName val="NUMMI_Working_Day_Calender1"/>
      <sheetName val="34-38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Notes"/>
      <sheetName val="Assum"/>
      <sheetName val="Annual Summary"/>
      <sheetName val="Short_Term_Liquidity"/>
      <sheetName val="F &amp; CFS no restructure"/>
      <sheetName val="F &amp; CFS with restructure"/>
      <sheetName val="Appropriate debt level"/>
      <sheetName val="Revenue"/>
      <sheetName val="Mining &amp; Milling"/>
      <sheetName val="Process &amp; Marketing"/>
      <sheetName val="Capex"/>
      <sheetName val="RRMI - opex budgets"/>
      <sheetName val="RRPI - opex budgets"/>
      <sheetName val="TVI Royalti"/>
      <sheetName val="Tax"/>
      <sheetName val="Milling Grade calculations"/>
      <sheetName val="Hedging Detail"/>
      <sheetName val="Stocks"/>
      <sheetName val="Summary"/>
      <sheetName val="Module1"/>
      <sheetName val="Module3"/>
      <sheetName val="SHG Acreage"/>
      <sheetName val="Cash Flows"/>
      <sheetName val="社員リスト"/>
      <sheetName val="800T Follow-up Data"/>
      <sheetName val="Set-up"/>
      <sheetName val="RAPU RAPU FINANCIAL MODEL - 2 D"/>
      <sheetName val="計算過程シート"/>
      <sheetName val="株価倍率法(HC_IGP)"/>
      <sheetName val="Financials from Bloomberg"/>
      <sheetName val="WC_Standard_HC"/>
      <sheetName val="StockPrice from Bloomberg"/>
      <sheetName val="NADCO社総合サマリー"/>
      <sheetName val="TTWI（現時点）"/>
      <sheetName val="EODC（現時点）"/>
      <sheetName val="ATP651（現時点）"/>
      <sheetName val="Otway（現時点）"/>
      <sheetName val="BassGas（現時点）"/>
      <sheetName val="単体（現時点）"/>
      <sheetName val="PL,CF&amp;IRR_yearly"/>
      <sheetName val="Sheet1"/>
      <sheetName val="34-38.2"/>
      <sheetName val="RAPU%20RAPU%20FINANCIAL%20MODEL"/>
      <sheetName val="【入力不要】通期実行計画3月"/>
      <sheetName val="Assumption(削除禁止)"/>
      <sheetName val="Vehicle(削除禁止)"/>
      <sheetName val="Monthly_Data"/>
      <sheetName val="Production"/>
      <sheetName val="99Form"/>
      <sheetName val="98Form"/>
      <sheetName val="Expenses"/>
      <sheetName val="Master Inputs"/>
      <sheetName val="ATP 651 Acreage"/>
      <sheetName val="財表【14.04版】"/>
      <sheetName val="人員"/>
      <sheetName val="No表"/>
      <sheetName val="094W原紙 "/>
      <sheetName val="Assumptions"/>
      <sheetName val="基本情報"/>
      <sheetName val="HPVAL"/>
      <sheetName val="Cashflow"/>
      <sheetName val="Manning"/>
      <sheetName val="通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-LCV (h)"/>
      <sheetName val="PC-LCV"/>
      <sheetName val="TTL PC"/>
      <sheetName val="TTL PC (2)"/>
      <sheetName val="TTL PC J"/>
      <sheetName val="TOTAL100%f"/>
      <sheetName val="ORIGIN"/>
      <sheetName val="JAPAN"/>
      <sheetName val="TOTAL"/>
      <sheetName val="SEMESTER"/>
      <sheetName val="SEG A"/>
      <sheetName val="SEG"/>
      <sheetName val="SEG 100%"/>
      <sheetName val="A "/>
      <sheetName val="A 100%"/>
      <sheetName val="B "/>
      <sheetName val="B 100%"/>
      <sheetName val="C"/>
      <sheetName val="C 100%"/>
      <sheetName val="D"/>
      <sheetName val="D 100%"/>
      <sheetName val="4X4SEG"/>
      <sheetName val="4X4SEG 100%"/>
      <sheetName val="E"/>
      <sheetName val="E 100%"/>
      <sheetName val="FG"/>
      <sheetName val="FG 100%"/>
      <sheetName val="SP"/>
      <sheetName val="SP 100%"/>
      <sheetName val="MPV"/>
      <sheetName val="MPV 100%"/>
      <sheetName val="VAN"/>
      <sheetName val="VAN 100%"/>
      <sheetName val="TAXI"/>
      <sheetName val="TAXI 100%"/>
      <sheetName val="COMP"/>
      <sheetName val="market trend"/>
      <sheetName val="ALL"/>
      <sheetName val="CO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 SEG"/>
      <sheetName val="B SEG"/>
      <sheetName val="C SEG"/>
      <sheetName val="4X4 SEG"/>
      <sheetName val="D SEG"/>
      <sheetName val="E SEG"/>
      <sheetName val="FG SEG"/>
      <sheetName val="SP SEG"/>
      <sheetName val="MPV SEG"/>
      <sheetName val="VAN SEG"/>
      <sheetName val="TAXI SEG"/>
      <sheetName val="TOTAL"/>
      <sheetName val="TEN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インドネシア輸出入"/>
      <sheetName val="インドネシア１"/>
      <sheetName val="ｲﾝﾄﾞﾈｼｱ"/>
      <sheetName val="ｲﾝﾄﾞﾈｼｱ２"/>
      <sheetName val="アジア (2)"/>
      <sheetName val="アジアデータ"/>
      <sheetName val="Sheet1"/>
      <sheetName val="インドネシアCPI"/>
      <sheetName val="dongia (2)"/>
      <sheetName val="giathanh1"/>
      <sheetName val="#REF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DONVIBAN"/>
      <sheetName val="NGUON"/>
      <sheetName val="Summary"/>
      <sheetName val="Total 2012"/>
      <sheetName val="Exit interview"/>
      <sheetName val="Summary by Sho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5-2 地区別CO2排出実績"/>
      <sheetName val="表5_2 地区別CO2排出実績"/>
      <sheetName val="97まとめ"/>
      <sheetName val="sheet17"/>
      <sheetName val="車会集約"/>
      <sheetName val="#REF"/>
      <sheetName val="FY03"/>
      <sheetName val="表5-2 地?別CO2排出?績"/>
      <sheetName val="計算ｼｰﾄ"/>
      <sheetName val="MOTO"/>
      <sheetName val="基準ﾘｽﾄ"/>
      <sheetName val="表5-2 地_別CO2排出_績"/>
      <sheetName val="A33(引三引四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勤務ｼﾌﾄﾍﾞｰｽ表 下期"/>
      <sheetName val="車会集約"/>
      <sheetName val="工場長会議資料"/>
      <sheetName val="勤務ｼﾌﾄﾍﾞｰｽ・ 下期"/>
      <sheetName val="_REF"/>
      <sheetName val="（均衡率）"/>
      <sheetName val="sheet17"/>
      <sheetName val="管理项目进度表"/>
      <sheetName val="?d?l?? (full-SUV)"/>
      <sheetName val="Sheet1"/>
      <sheetName val="表5-2 地区別CO2排出実績"/>
      <sheetName val="_d_l__ (full-SUV)"/>
      <sheetName val="総合B"/>
      <sheetName val="??・??×?"/>
      <sheetName val="Sheet2"/>
      <sheetName val="Sheet3"/>
      <sheetName val="日程"/>
      <sheetName val="進め方"/>
      <sheetName val="MOTO"/>
      <sheetName val="__・__×_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当月步行图"/>
      <sheetName val="MPL 技連"/>
      <sheetName val="342E BLOCK"/>
      <sheetName val="PARAMETRES"/>
      <sheetName val="ＢＭＰ塗装直材"/>
      <sheetName val="生涯利益計画ｼｰﾄ"/>
      <sheetName val="MM利益・原価企画方針書ｶｸ１"/>
      <sheetName val="5.1. Volume assumptions"/>
      <sheetName val="Prm"/>
      <sheetName val="ÔïWñ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投資ﾌｫﾛｰ"/>
      <sheetName val="見積 "/>
      <sheetName val="投資工数"/>
      <sheetName val="ｶﾒﾗﾃﾞｰﾀ"/>
      <sheetName val="投資ｸﾞﾗﾌ"/>
      <sheetName val="投資比較 "/>
      <sheetName val="工数ｸﾞﾗﾌ"/>
      <sheetName val="工数比較"/>
      <sheetName val="Sheet1"/>
      <sheetName val="Sheet2"/>
      <sheetName val="Sheet3"/>
      <sheetName val="055AMO日程"/>
      <sheetName val="中間現図"/>
      <sheetName val="現図"/>
      <sheetName val="PDQ前"/>
      <sheetName val="手配"/>
      <sheetName val="ゲート指示"/>
      <sheetName val="ゲート指示(2)"/>
      <sheetName val="仕上げレスゲート化 "/>
      <sheetName val="①PL幅指示"/>
      <sheetName val="ガス抜き"/>
      <sheetName val="ガス抜き②"/>
      <sheetName val="ケガキ線 "/>
      <sheetName val="③分割ＰＬ（Ａ３）"/>
      <sheetName val="分割ＰＬ（１７１、１６８）"/>
      <sheetName val="玉ぶち"/>
      <sheetName val="脱型コア"/>
      <sheetName val="イテグラルヒンジ"/>
      <sheetName val="分割ＰＬ（押しコア）"/>
      <sheetName val="リフレクター"/>
      <sheetName val="171A"/>
      <sheetName val="設変29"/>
      <sheetName val="設変30"/>
      <sheetName val="設変31"/>
      <sheetName val="設変31-2"/>
      <sheetName val="設変34"/>
      <sheetName val="設変35"/>
      <sheetName val="設変36"/>
      <sheetName val="ｲﾝﾃｸﾞﾗﾙ形状変更"/>
      <sheetName val="WA下面"/>
      <sheetName val="ﾘﾌﾚｸﾀｰ剛性UP"/>
      <sheetName val="脱型ｷｽﾞ対策"/>
      <sheetName val="2012_02_06"/>
      <sheetName val="来週の予定"/>
      <sheetName val="技術部方針"/>
      <sheetName val="アイテム詳細"/>
      <sheetName val="ｺｽﾄｾﾝﾀｰ別設備稼働費ﾚｰﾄ算出表"/>
      <sheetName val="保有ﾘｽﾄ"/>
      <sheetName val="Supplier Master IF"/>
      <sheetName val="推移"/>
      <sheetName val="vªÄ"/>
      <sheetName val="ZC³"/>
      <sheetName val="Øü"/>
      <sheetName val="PL_VÆQ"/>
      <sheetName val="PL_DUO_2Q"/>
      <sheetName val="ﾄﾖﾀUNIT"/>
      <sheetName val="797T輸入部品リスト"/>
      <sheetName val="D_現状と改善後（再修正版）"/>
      <sheetName val="残存ｶｰﾌﾞ"/>
      <sheetName val="#REF"/>
      <sheetName val="TAM"/>
      <sheetName val="検証確認シート"/>
      <sheetName val="６２３Ｔ"/>
      <sheetName val="Sheet7"/>
      <sheetName val="関税"/>
      <sheetName val="V03G部別"/>
      <sheetName val="V04G工場別実績"/>
      <sheetName val="V13G予想集計結果"/>
      <sheetName val="ASSY"/>
      <sheetName val="DataList"/>
      <sheetName val="Setting"/>
      <sheetName val="Net Price Position - Sheet 1"/>
      <sheetName val="Transportation"/>
      <sheetName val="SRMil"/>
      <sheetName val="SupplierInfo"/>
      <sheetName val="?"/>
      <sheetName val="????? _x0015_ Op"/>
      <sheetName val="CæÊ _x0015_ Op"/>
      <sheetName val="ƒƒCƒ“‰æ–Ê _x0015_ Op"/>
      <sheetName val="PL_1_2"/>
      <sheetName val="車両仕様"/>
      <sheetName val="工数データ"/>
      <sheetName val="4WD1-3"/>
      <sheetName val="送金RATE"/>
      <sheetName val="FS21D"/>
      <sheetName val="Ｔ"/>
      <sheetName val="?????"/>
      <sheetName val="Body Paint 2 Sienna Prod"/>
      <sheetName val="355W Content"/>
      <sheetName val="385W Content"/>
      <sheetName val="23.生準日程調整会議"/>
      <sheetName val="バス"/>
      <sheetName val="A"/>
      <sheetName val="DAILYPACE"/>
      <sheetName val="bs is"/>
      <sheetName val="清单"/>
      <sheetName val="利润表"/>
      <sheetName val="Properties"/>
      <sheetName val="商品力向上"/>
      <sheetName val="投資グラフ"/>
      <sheetName val="専汎工まとめ"/>
      <sheetName val="_"/>
      <sheetName val="_____ _x0015_ Op"/>
      <sheetName val="_____"/>
      <sheetName val="Aug'99 "/>
      <sheetName val="415T原"/>
      <sheetName val="2015年度活動計画（変更案）"/>
      <sheetName val="★現調（今回）"/>
      <sheetName val="2月"/>
      <sheetName val="他データ"/>
      <sheetName val="MH"/>
      <sheetName val="_____ _x005f_x0015_ Op"/>
      <sheetName val="CæÊ _x005f_x0015_ Op"/>
      <sheetName val="ƒƒCƒ“‰æ–Ê _x005f_x0015_ Op"/>
      <sheetName val="National"/>
      <sheetName val="Macro1"/>
      <sheetName val="Headcount - FIN"/>
      <sheetName val="県別ﾏﾙﾁ"/>
      <sheetName val="D02A"/>
      <sheetName val="toyota"/>
      <sheetName val="●（３）カメラ特別ＷＧ"/>
      <sheetName val="graf 1"/>
      <sheetName val="BIRTIMP-zORIGINAL"/>
      <sheetName val="号試ﾌｫﾛｰ報告"/>
      <sheetName val="投資･工数推移"/>
      <sheetName val="投資状況(号試ﾌｫﾛｰ)"/>
      <sheetName val="工数(号試ﾌｫﾛｰ)"/>
      <sheetName val="投資額一覧 R部品毎"/>
      <sheetName val="投資額一覧"/>
      <sheetName val="Parameters"/>
      <sheetName val="シャシ部品一覧"/>
      <sheetName val="物性"/>
      <sheetName val="★３ＷＢ vs 3_4UB比較"/>
      <sheetName val="報告書"/>
      <sheetName val="HAKO ALZA  (2)"/>
      <sheetName val="Schedule PM"/>
      <sheetName val="5VZFE"/>
      <sheetName val="56ARE04"/>
      <sheetName val="DATA "/>
      <sheetName val="諸元まとめ"/>
      <sheetName val="初期値"/>
      <sheetName val="生産日報"/>
      <sheetName val="NE比較"/>
      <sheetName val="ﾌﾟﾙﾀﾞｳﾝﾒﾆｭｰ"/>
      <sheetName val="メイン画面 _x0015_ Op"/>
      <sheetName val="ｺｰﾄﾞ表"/>
      <sheetName val="ヘッダ"/>
      <sheetName val="590T並"/>
      <sheetName val="旧ロボット970526"/>
      <sheetName val="Cooling Unit"/>
      <sheetName val="リスト（変更不可）"/>
      <sheetName val="吊上げパ(20)"/>
      <sheetName val="熱伝導"/>
      <sheetName val="動力源"/>
      <sheetName val="ｼｰﾄ"/>
      <sheetName val="ｵｰﾌﾟﾝ"/>
      <sheetName val="2.대외공문"/>
      <sheetName val="企画"/>
      <sheetName val="SCH"/>
      <sheetName val="プルダウン"/>
      <sheetName val="301W"/>
      <sheetName val="ﾗﾐ計算表"/>
      <sheetName val="Pivot (3)"/>
      <sheetName val="Pivot (4)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DS "/>
      <sheetName val="para"/>
      <sheetName val="_____ _x005f_x005f_x005f_x0015_ Op"/>
      <sheetName val="CæÊ _x005f_x005f_x005f_x0015_ Op"/>
      <sheetName val="ƒƒCƒ“‰æ–Ê _x005f_x005f_x005f_x0015_ Op"/>
      <sheetName val="????? _x005f_x0015_ Op"/>
      <sheetName val="生準２"/>
      <sheetName val="#REF!"/>
      <sheetName val="号口移行判定"/>
      <sheetName val="同時加工品番"/>
      <sheetName val="入力名追加"/>
      <sheetName val="グラフ"/>
      <sheetName val="単価表"/>
      <sheetName val="600T3"/>
      <sheetName val="800T Follow-up Data"/>
      <sheetName val="労調SA"/>
      <sheetName val="ptpcost1"/>
      <sheetName val="MOTO"/>
      <sheetName val="海外"/>
      <sheetName val="市場推移"/>
      <sheetName val="Sou"/>
      <sheetName val="KYB-C40"/>
      <sheetName val="メイン画面 _x005f_x0015_ Op"/>
      <sheetName val="金型＋生産数1005作成"/>
      <sheetName val="Attachment"/>
      <sheetName val="Hoja1"/>
      <sheetName val="Consulta1"/>
      <sheetName val="TMT"/>
      <sheetName val="車両諸元"/>
      <sheetName val="input画面"/>
      <sheetName val="引き抜き接着強度"/>
      <sheetName val="号試対象設変3.23時点"/>
      <sheetName val="Part List For Incomplete LOT"/>
      <sheetName val="開発目標値"/>
      <sheetName val="組立運搬・順立て部品"/>
      <sheetName val="社員リスト"/>
      <sheetName val="計画"/>
      <sheetName val="ｺｰﾄﾞ"/>
      <sheetName val="引当型式確認画面"/>
      <sheetName val="海生部品（月次）"/>
      <sheetName val="P"/>
      <sheetName val="251W4月檟格"/>
      <sheetName val="(Ⅲ)【保全費】予算項目一覧"/>
      <sheetName val="List_data"/>
      <sheetName val="入力1"/>
      <sheetName val="_00N_Off_Tool_Outlook"/>
      <sheetName val="ppe"/>
      <sheetName val="CV"/>
      <sheetName val="ﾌﾟﾛﾄ_P772分解5号機"/>
      <sheetName val="Supp.List"/>
      <sheetName val="Pull down"/>
      <sheetName val="タイムテーブル"/>
      <sheetName val="作成時項目"/>
      <sheetName val="登録時項目"/>
      <sheetName val="_____ _x005f_x005f_x005f_x005f_x005f_x005f_x005f_x0015_"/>
      <sheetName val="CæÊ _x005f_x005f_x005f_x005f_x005f_x005f_x"/>
      <sheetName val="ƒƒCƒ“‰æ–Ê _x005f_x005f_x005f_x005f_x005f_x005f_x"/>
      <sheetName val="現状把握2"/>
      <sheetName val="CC data"/>
      <sheetName val="５-２．151項目累積（北米）"/>
      <sheetName val="４-２．151項目累積（日本）"/>
      <sheetName val="５-１．151項目詳細（北米）"/>
      <sheetName val="๎–{๎•๑"/>
      <sheetName val="特調発行依頼書"/>
      <sheetName val="最新検討"/>
      <sheetName val="Ａｽﾍﾟｰｽ"/>
      <sheetName val="型９８計画実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&amp;L"/>
      <sheetName val="CF"/>
      <sheetName val="SCE"/>
      <sheetName val="1-4.14"/>
      <sheetName val="5-5.3"/>
      <sheetName val="6-29.2"/>
      <sheetName val="30-33"/>
      <sheetName val="34-38.2"/>
      <sheetName val="39-43"/>
      <sheetName val="社員リスト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・??×?"/>
      <sheetName val="??·??×?"/>
      <sheetName val="_______"/>
      <sheetName val="?±????"/>
      <sheetName val="?????×?"/>
      <sheetName val="表5-2 地区別CO2排出実績"/>
      <sheetName val="車会集約"/>
      <sheetName val="#REF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本紙 Ver.3"/>
      <sheetName val="投資ﾌｫﾛｰ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_KDB_31541"/>
      <sheetName val="SUM_KDB_31542"/>
      <sheetName val="AUTO12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S"/>
      <sheetName val="BUYOFF 0699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-Com"/>
      <sheetName val="Sheet1 (3)"/>
      <sheetName val="Sales-GTM"/>
      <sheetName val="Volume-GTM"/>
      <sheetName val="Sales-CVJ"/>
      <sheetName val="Volume-CVJ"/>
      <sheetName val="Sheet1"/>
      <sheetName val="APR'04-MAR'05"/>
      <sheetName val="memo "/>
      <sheetName val="Table"/>
      <sheetName val="Volume-GTM (2)"/>
      <sheetName val="jan04_total "/>
      <sheetName val="CVJ"/>
      <sheetName val="memo x"/>
      <sheetName val="KEYassum"/>
      <sheetName val="Sheet2"/>
      <sheetName val="Sheet3"/>
      <sheetName val="DMcost"/>
      <sheetName val="code"/>
      <sheetName val="DBmatrix"/>
      <sheetName val="data"/>
      <sheetName val="Volume-CVJ (2)"/>
      <sheetName val="DM"/>
      <sheetName val="#REF"/>
      <sheetName val="bs 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投資ﾌｫﾛｰ"/>
      <sheetName val="号試ﾌｫﾛｰ報告"/>
      <sheetName val="投資･工数推移"/>
      <sheetName val="投資状況(号試ﾌｫﾛｰ)"/>
      <sheetName val="工数(号試ﾌｫﾛｰ)"/>
      <sheetName val="加班單"/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推移"/>
      <sheetName val="WIP"/>
      <sheetName val="進捗管理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"/>
      <sheetName val="48810真"/>
      <sheetName val="#REF"/>
      <sheetName val="段ﾎﾞｰﾙ箱図番･荷姿ｺｰﾄﾞ"/>
      <sheetName val="MOTOc_x0000_?_x0000_?ご?_x0012_?_x0012_??_x0000_&gt;ご?_x0000_?_x0012_????_x0000_?_x0000_?"/>
      <sheetName val="MOTOc_x0000_ࠀ_x0000_笰ごꒈ_x0012_ꐸ_x0012_뜝瞮_x0000_猰ごࠀ_x0000_ꒀ_x0012_嘻瞦咚瞦_x0000_ی_x0000_ꑠ"/>
      <sheetName val="MOTOc_x0000_ࠀ_x0000_笰ごꒈ_x0012_ꐸ_x0012_뜝瞮_x0000_猰ごࠀ_x0000_ꒀ_x0012_嘻瞦咚瞦_x0000_۲_x0000_ꑠ"/>
      <sheetName val="Adv to vendo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98-07"/>
    </sheetNames>
    <sheetDataSet>
      <sheetData sheetId="0">
        <row r="14">
          <cell r="X14">
            <v>5655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"/>
      <sheetName val="DEP"/>
      <sheetName val="yeni formatconv"/>
      <sheetName val="COMP"/>
      <sheetName val="TL"/>
      <sheetName val="GPSFEB"/>
      <sheetName val="GPS"/>
      <sheetName val="UNIT"/>
      <sheetName val="DEPR"/>
      <sheetName val="REP"/>
      <sheetName val="BDG 2002"/>
      <sheetName val="VAYIBOVAY"/>
      <sheetName val="REVISED BUDGET"/>
      <sheetName val="USERMAN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After Sales Supplier #'s"/>
      <sheetName val="MOTO"/>
      <sheetName val="P5 ﾒﾀﾙ加工費(ﾚｰｻﾞｰ)"/>
      <sheetName val="PROFILE"/>
      <sheetName val="レシオ表"/>
      <sheetName val="X61B　MPLｱｯﾌﾟﾃﾞｰﾄ(1)技連"/>
      <sheetName val="外表面Ａ"/>
      <sheetName val="設計通知"/>
      <sheetName val="391.各"/>
      <sheetName val="#REF"/>
      <sheetName val="車会集約"/>
      <sheetName val="REQVEHPILOTAJE"/>
      <sheetName val="ES4"/>
      <sheetName val="TKBN_TKB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"/>
      <sheetName val="원가"/>
      <sheetName val="원가 (2)"/>
      <sheetName val="수량"/>
      <sheetName val="수량 (2)"/>
      <sheetName val="자립흙막이"/>
      <sheetName val="자립흙막이 (2)"/>
      <sheetName val="pile 항타"/>
      <sheetName val="pile 인발"/>
      <sheetName val="토류판 (2)"/>
      <sheetName val="H-BEAM설치및철거"/>
      <sheetName val="BRACKET"/>
      <sheetName val="단가표"/>
      <sheetName val="토류판 (3)"/>
      <sheetName val="강재손료"/>
      <sheetName val="원가 (3)"/>
      <sheetName val="자립흙막이 (3)"/>
      <sheetName val="1.공사원가계산서"/>
      <sheetName val="2.내역첫장"/>
      <sheetName val="3.공사비총괄표(휴게소)"/>
      <sheetName val="4.휴게소건축"/>
      <sheetName val="5.휴게소설비"/>
      <sheetName val="6.공사비총괄표(주유소)"/>
      <sheetName val="7.주유소건축"/>
      <sheetName val="8.주유소설비"/>
      <sheetName val="인사자료총집계"/>
      <sheetName val="공사기간"/>
      <sheetName val="sheet1"/>
      <sheetName val="견적"/>
      <sheetName val="일반공사"/>
      <sheetName val="0C-CO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건표"/>
      <sheetName val="차액보증"/>
      <sheetName val="대림경상68억"/>
      <sheetName val="인사자료총집계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인사자료총집계"/>
      <sheetName val="비목별 투입비"/>
      <sheetName val="예상공사비 (2)"/>
      <sheetName val="내부마감공사비"/>
      <sheetName val="내부마감공사비 (2)"/>
      <sheetName val="현장별평당금액"/>
      <sheetName val="단위당물량"/>
      <sheetName val="자체현장통합"/>
      <sheetName val="현장별품명통일"/>
      <sheetName val="추정공사비"/>
      <sheetName val="예상자재투입량"/>
      <sheetName val="현장별인원투입"/>
      <sheetName val="월별투입"/>
      <sheetName val="누계투입"/>
      <sheetName val="현장집계"/>
      <sheetName val="Sheet3"/>
      <sheetName val="Sheet1"/>
      <sheetName val="Sheet18"/>
      <sheetName val="현장별평당공사비"/>
      <sheetName val="평당금액"/>
      <sheetName val="타사동향"/>
      <sheetName val="공종별공사비분석"/>
      <sheetName val="33평형"/>
      <sheetName val="Sheet8"/>
      <sheetName val="대공정,중공정"/>
      <sheetName val="유형별공사투입비"/>
      <sheetName val="Sheet10"/>
      <sheetName val="Sheet11"/>
      <sheetName val="Sheet12"/>
      <sheetName val="Sheet13"/>
      <sheetName val="Sheet15"/>
      <sheetName val="Sheet14"/>
      <sheetName val="Sheet16"/>
      <sheetName val="Sheet17"/>
      <sheetName val="일반공사"/>
      <sheetName val="내"/>
      <sheetName val="설계내역서"/>
      <sheetName val="차액보증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_05_2021"/>
      <sheetName val="1.QUALITY RESULTS"/>
      <sheetName val="2. PRODUCTION RESULT"/>
      <sheetName val="3. MAIN PROBLEM"/>
    </sheetNames>
    <sheetDataSet>
      <sheetData sheetId="0" refreshError="1"/>
      <sheetData sheetId="1" refreshError="1"/>
      <sheetData sheetId="2">
        <row r="6">
          <cell r="C6">
            <v>1</v>
          </cell>
        </row>
      </sheetData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 Overview July '21 Order"/>
    </sheetNames>
    <sheetDataSet>
      <sheetData sheetId="0">
        <row r="19">
          <cell r="B19" t="str">
            <v>BB0001</v>
          </cell>
        </row>
        <row r="20">
          <cell r="B20"/>
        </row>
        <row r="21">
          <cell r="B21" t="str">
            <v>BJ0001</v>
          </cell>
        </row>
        <row r="22">
          <cell r="B22"/>
        </row>
        <row r="23">
          <cell r="B23" t="str">
            <v>BR0001</v>
          </cell>
        </row>
        <row r="24">
          <cell r="B24"/>
        </row>
        <row r="25">
          <cell r="B25" t="str">
            <v>AX0001</v>
          </cell>
        </row>
        <row r="26">
          <cell r="B26"/>
        </row>
        <row r="27">
          <cell r="B27" t="str">
            <v>BE0001</v>
          </cell>
        </row>
        <row r="28">
          <cell r="B28"/>
        </row>
        <row r="29">
          <cell r="B29" t="str">
            <v>BM0001</v>
          </cell>
        </row>
        <row r="30">
          <cell r="B30"/>
        </row>
        <row r="31">
          <cell r="B31" t="str">
            <v>BA0001</v>
          </cell>
        </row>
        <row r="32">
          <cell r="B32"/>
        </row>
        <row r="33">
          <cell r="B33" t="str">
            <v>BH0001</v>
          </cell>
        </row>
        <row r="34">
          <cell r="B34"/>
        </row>
        <row r="35">
          <cell r="B35" t="str">
            <v>BC0001</v>
          </cell>
        </row>
        <row r="36">
          <cell r="B36"/>
        </row>
        <row r="37">
          <cell r="B37" t="str">
            <v>BD0001</v>
          </cell>
        </row>
        <row r="38">
          <cell r="B38"/>
        </row>
        <row r="39">
          <cell r="B39" t="str">
            <v>BG0001</v>
          </cell>
        </row>
        <row r="40">
          <cell r="B40"/>
        </row>
        <row r="41">
          <cell r="B41" t="str">
            <v>BN0001</v>
          </cell>
        </row>
        <row r="42">
          <cell r="B42"/>
        </row>
        <row r="43">
          <cell r="B43"/>
        </row>
        <row r="44">
          <cell r="B44" t="str">
            <v>AY0001</v>
          </cell>
        </row>
        <row r="45">
          <cell r="B45"/>
        </row>
        <row r="46">
          <cell r="B46" t="str">
            <v>BF0001</v>
          </cell>
        </row>
        <row r="47">
          <cell r="B47"/>
        </row>
        <row r="48">
          <cell r="B48" t="str">
            <v>BB0002</v>
          </cell>
        </row>
        <row r="49">
          <cell r="B49"/>
        </row>
        <row r="50">
          <cell r="B50" t="str">
            <v>BJ0001</v>
          </cell>
        </row>
        <row r="51">
          <cell r="B51"/>
        </row>
        <row r="52">
          <cell r="B52" t="str">
            <v>BB0003</v>
          </cell>
        </row>
        <row r="53">
          <cell r="B53"/>
        </row>
        <row r="54">
          <cell r="B54" t="str">
            <v>BQ0001</v>
          </cell>
        </row>
        <row r="55">
          <cell r="B55"/>
        </row>
        <row r="56">
          <cell r="B56" t="str">
            <v>AZ0001</v>
          </cell>
        </row>
        <row r="57">
          <cell r="B57"/>
        </row>
        <row r="58">
          <cell r="B58" t="str">
            <v>BL0001</v>
          </cell>
        </row>
        <row r="59">
          <cell r="B59"/>
        </row>
        <row r="60">
          <cell r="B60" t="str">
            <v>AW0001</v>
          </cell>
        </row>
        <row r="61">
          <cell r="B61"/>
        </row>
        <row r="62">
          <cell r="B62" t="str">
            <v>BD0002</v>
          </cell>
        </row>
        <row r="63">
          <cell r="B63"/>
        </row>
        <row r="64">
          <cell r="B64" t="str">
            <v>AW0002</v>
          </cell>
        </row>
        <row r="65">
          <cell r="B65"/>
        </row>
        <row r="66">
          <cell r="B66" t="str">
            <v>BM0002</v>
          </cell>
        </row>
        <row r="67">
          <cell r="B67"/>
        </row>
        <row r="68">
          <cell r="B68" t="str">
            <v>BC0002</v>
          </cell>
        </row>
        <row r="69">
          <cell r="B69"/>
        </row>
        <row r="70">
          <cell r="B70" t="str">
            <v>BE0002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_02_2022"/>
      <sheetName val="Sheet1"/>
      <sheetName val="QUALITY RESULTS"/>
      <sheetName val="ASSY PRODUCTION RESULT"/>
      <sheetName val="SKD Storage"/>
      <sheetName val="Production Evaluation"/>
      <sheetName val="Storage Area Forecast"/>
      <sheetName val="Devanning Schedule"/>
    </sheetNames>
    <sheetDataSet>
      <sheetData sheetId="0"/>
      <sheetData sheetId="1"/>
      <sheetData sheetId="2"/>
      <sheetData sheetId="3">
        <row r="16">
          <cell r="S16">
            <v>75</v>
          </cell>
          <cell r="U16">
            <v>75</v>
          </cell>
        </row>
        <row r="17">
          <cell r="G17">
            <v>279</v>
          </cell>
          <cell r="I17">
            <v>287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IN AND ENGINE LIST"/>
    </sheetNames>
    <sheetDataSet>
      <sheetData sheetId="0"/>
      <sheetData sheetId="1">
        <row r="5">
          <cell r="L5" t="str">
            <v>ONEU0349616</v>
          </cell>
        </row>
        <row r="6">
          <cell r="L6" t="str">
            <v>TCNU5542102</v>
          </cell>
        </row>
        <row r="7">
          <cell r="L7" t="str">
            <v>GAOU6508725</v>
          </cell>
        </row>
        <row r="8">
          <cell r="L8" t="str">
            <v>TCLU8262279</v>
          </cell>
        </row>
        <row r="9">
          <cell r="L9" t="str">
            <v>NYKU4771983</v>
          </cell>
        </row>
        <row r="10">
          <cell r="L10" t="str">
            <v>TCLU9121906</v>
          </cell>
        </row>
        <row r="11">
          <cell r="L11" t="str">
            <v>TCLU8468017</v>
          </cell>
        </row>
        <row r="12">
          <cell r="L12" t="str">
            <v>TCNU8478820</v>
          </cell>
        </row>
        <row r="13">
          <cell r="L13" t="str">
            <v>TLLU5549514</v>
          </cell>
        </row>
        <row r="14">
          <cell r="L14" t="str">
            <v>KKFU8027177</v>
          </cell>
        </row>
        <row r="15">
          <cell r="L15" t="str">
            <v>TGCU0223214</v>
          </cell>
        </row>
        <row r="16">
          <cell r="L16" t="str">
            <v>TRHU7123290</v>
          </cell>
        </row>
        <row r="17">
          <cell r="L17" t="str">
            <v>TCLU8468017</v>
          </cell>
        </row>
        <row r="18">
          <cell r="L18" t="str">
            <v>TRHU6486162</v>
          </cell>
        </row>
        <row r="19">
          <cell r="L19" t="str">
            <v>TCNU8478820</v>
          </cell>
        </row>
        <row r="20">
          <cell r="L20" t="str">
            <v>TCNU4447142</v>
          </cell>
        </row>
        <row r="21">
          <cell r="L21" t="str">
            <v>TGBU9732559</v>
          </cell>
        </row>
        <row r="22">
          <cell r="L22" t="str">
            <v>DRYU6048046</v>
          </cell>
        </row>
        <row r="23">
          <cell r="L23" t="str">
            <v>TCNU4447142</v>
          </cell>
        </row>
        <row r="24">
          <cell r="L24" t="str">
            <v>TCNU4683235</v>
          </cell>
        </row>
        <row r="25">
          <cell r="L25" t="str">
            <v>TCNU4272614</v>
          </cell>
        </row>
        <row r="26">
          <cell r="L26" t="str">
            <v>KKFU8027177</v>
          </cell>
        </row>
        <row r="27">
          <cell r="L27" t="str">
            <v>TGBU9737118</v>
          </cell>
        </row>
        <row r="28">
          <cell r="L28" t="str">
            <v>TCLU8465888</v>
          </cell>
        </row>
        <row r="29">
          <cell r="L29" t="str">
            <v>GAOU6508725</v>
          </cell>
        </row>
        <row r="30">
          <cell r="L30" t="str">
            <v>TCLU9121906</v>
          </cell>
        </row>
        <row r="31">
          <cell r="L31" t="str">
            <v>KKFU8010847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 t="str">
            <v>Container No.</v>
          </cell>
        </row>
        <row r="36">
          <cell r="L36" t="str">
            <v>TCLU8262279</v>
          </cell>
        </row>
        <row r="37">
          <cell r="L37" t="str">
            <v>BEAU5269999</v>
          </cell>
        </row>
        <row r="38">
          <cell r="L38" t="str">
            <v>NYKU0782790</v>
          </cell>
        </row>
        <row r="39">
          <cell r="L39" t="str">
            <v>SEGU5857124</v>
          </cell>
        </row>
        <row r="40">
          <cell r="L40" t="str">
            <v>NYKU5132605</v>
          </cell>
        </row>
        <row r="41">
          <cell r="L41" t="str">
            <v>TGBU9737118</v>
          </cell>
        </row>
        <row r="42">
          <cell r="L42" t="str">
            <v>FDCU0432874</v>
          </cell>
        </row>
        <row r="43">
          <cell r="L43" t="str">
            <v>ONEU0349616</v>
          </cell>
        </row>
        <row r="44">
          <cell r="L44" t="str">
            <v>TCNU5542102</v>
          </cell>
        </row>
        <row r="45">
          <cell r="L45" t="str">
            <v>FDCU0432874</v>
          </cell>
        </row>
        <row r="46">
          <cell r="L46" t="str">
            <v>DRYU6048046</v>
          </cell>
        </row>
        <row r="47">
          <cell r="L47" t="str">
            <v>SEGU5857124</v>
          </cell>
        </row>
        <row r="48">
          <cell r="L48" t="str">
            <v>TLLU5447092</v>
          </cell>
        </row>
        <row r="49">
          <cell r="L49" t="str">
            <v>NYKU5132605</v>
          </cell>
        </row>
        <row r="50">
          <cell r="L50" t="str">
            <v>TGCU0223214</v>
          </cell>
        </row>
        <row r="51">
          <cell r="L51" t="str">
            <v>TCLU8465888</v>
          </cell>
        </row>
        <row r="52">
          <cell r="L52" t="str">
            <v>TCNU4127302</v>
          </cell>
        </row>
        <row r="53">
          <cell r="L53" t="str">
            <v>MOTU1408882</v>
          </cell>
        </row>
        <row r="54">
          <cell r="L54" t="str">
            <v>TRHU6486162</v>
          </cell>
        </row>
        <row r="55">
          <cell r="L55" t="str">
            <v>TLLU5549514</v>
          </cell>
        </row>
        <row r="56">
          <cell r="L56" t="str">
            <v>TCNU4683235</v>
          </cell>
        </row>
        <row r="57">
          <cell r="L57" t="str">
            <v>TLLU5447092</v>
          </cell>
        </row>
        <row r="58">
          <cell r="L58" t="str">
            <v>MOTU1408882</v>
          </cell>
        </row>
        <row r="59">
          <cell r="L59" t="str">
            <v>TRHU7123290</v>
          </cell>
        </row>
        <row r="60">
          <cell r="L60" t="str">
            <v>NYKU4771983</v>
          </cell>
        </row>
        <row r="61">
          <cell r="L61" t="str">
            <v>TCNU4127302</v>
          </cell>
        </row>
        <row r="62">
          <cell r="L62" t="str">
            <v>TGBU9732559</v>
          </cell>
        </row>
        <row r="63">
          <cell r="L63">
            <v>0</v>
          </cell>
        </row>
        <row r="64">
          <cell r="L64">
            <v>0</v>
          </cell>
        </row>
        <row r="65">
          <cell r="L65">
            <v>0</v>
          </cell>
        </row>
        <row r="66">
          <cell r="L66" t="str">
            <v>Container No.</v>
          </cell>
        </row>
        <row r="67">
          <cell r="L67" t="str">
            <v>NYKU0782790</v>
          </cell>
        </row>
        <row r="68">
          <cell r="L68" t="str">
            <v>TCNU4272614</v>
          </cell>
        </row>
        <row r="69">
          <cell r="L69" t="str">
            <v>KKFU8010847</v>
          </cell>
        </row>
        <row r="70">
          <cell r="L70" t="str">
            <v>BEAU5269999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31EB-1DDE-42AE-93CC-E82697F1A551}">
  <sheetPr codeName="Sheet1"/>
  <dimension ref="A1:Q62"/>
  <sheetViews>
    <sheetView showGridLines="0" topLeftCell="A26" zoomScaleNormal="100" zoomScaleSheetLayoutView="100" workbookViewId="0">
      <selection sqref="A1:N2"/>
    </sheetView>
  </sheetViews>
  <sheetFormatPr defaultColWidth="9.140625" defaultRowHeight="18.75"/>
  <cols>
    <col min="1" max="16" width="9.140625" style="27"/>
    <col min="17" max="17" width="12" style="27" customWidth="1"/>
    <col min="18" max="16384" width="9.140625" style="27"/>
  </cols>
  <sheetData>
    <row r="1" spans="1:17" ht="15" customHeight="1">
      <c r="A1" s="183" t="s">
        <v>262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  <c r="O1" s="53" t="s">
        <v>79</v>
      </c>
      <c r="P1" s="189">
        <f ca="1">NOW()</f>
        <v>44649.714367129629</v>
      </c>
      <c r="Q1" s="189"/>
    </row>
    <row r="2" spans="1:17" ht="15" customHeight="1" thickBo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8"/>
      <c r="O2" s="54"/>
      <c r="P2" s="190" t="s">
        <v>80</v>
      </c>
      <c r="Q2" s="190"/>
    </row>
    <row r="3" spans="1:17" ht="22.5" customHeight="1">
      <c r="H3" s="41"/>
      <c r="I3" s="41"/>
    </row>
    <row r="4" spans="1:17" ht="22.5" customHeight="1">
      <c r="A4" s="26" t="s">
        <v>81</v>
      </c>
      <c r="B4" s="42" t="s">
        <v>82</v>
      </c>
      <c r="C4" s="42"/>
      <c r="D4" s="42"/>
      <c r="L4" s="27" t="s">
        <v>13</v>
      </c>
    </row>
    <row r="5" spans="1:17" ht="16.5" customHeight="1"/>
    <row r="6" spans="1:17" ht="16.5" customHeight="1"/>
    <row r="7" spans="1:17" ht="16.5" customHeight="1"/>
    <row r="8" spans="1:17" ht="16.5" customHeight="1"/>
    <row r="9" spans="1:17" ht="16.5" customHeight="1"/>
    <row r="10" spans="1:17" ht="16.5" customHeight="1"/>
    <row r="11" spans="1:17" ht="16.5" customHeight="1"/>
    <row r="12" spans="1:17" ht="16.5" customHeight="1"/>
    <row r="13" spans="1:17" ht="16.5" customHeight="1"/>
    <row r="14" spans="1:17" ht="16.5" customHeight="1"/>
    <row r="15" spans="1:17" ht="16.5" customHeight="1"/>
    <row r="16" spans="1:17" ht="16.5" customHeight="1"/>
    <row r="17" spans="1:4" ht="16.5" customHeight="1"/>
    <row r="18" spans="1:4" ht="16.5" customHeight="1"/>
    <row r="19" spans="1:4" ht="16.5" customHeight="1"/>
    <row r="20" spans="1:4" ht="16.5" customHeight="1"/>
    <row r="21" spans="1:4" ht="16.5" customHeight="1"/>
    <row r="22" spans="1:4" ht="16.5" customHeight="1"/>
    <row r="23" spans="1:4" ht="22.5" customHeight="1">
      <c r="A23" s="26" t="s">
        <v>83</v>
      </c>
      <c r="B23" s="43" t="s">
        <v>84</v>
      </c>
      <c r="C23" s="44"/>
      <c r="D23" s="44"/>
    </row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spans="1:4" ht="16.5" customHeight="1"/>
    <row r="50" spans="1:4" ht="16.5" customHeight="1"/>
    <row r="51" spans="1:4" ht="16.5" customHeight="1"/>
    <row r="52" spans="1:4" ht="16.5" customHeight="1"/>
    <row r="53" spans="1:4" ht="16.5" customHeight="1"/>
    <row r="54" spans="1:4" ht="16.5" customHeight="1"/>
    <row r="55" spans="1:4" ht="16.5" customHeight="1"/>
    <row r="56" spans="1:4" ht="16.5" customHeight="1"/>
    <row r="57" spans="1:4" ht="16.5" customHeight="1"/>
    <row r="58" spans="1:4" ht="16.5" customHeight="1"/>
    <row r="59" spans="1:4" ht="16.5" customHeight="1"/>
    <row r="60" spans="1:4" ht="16.5" customHeight="1"/>
    <row r="62" spans="1:4" ht="24">
      <c r="A62" s="99" t="s">
        <v>109</v>
      </c>
      <c r="B62" s="43" t="s">
        <v>110</v>
      </c>
      <c r="C62" s="44"/>
      <c r="D62" s="44"/>
    </row>
  </sheetData>
  <mergeCells count="3">
    <mergeCell ref="A1:N2"/>
    <mergeCell ref="P1:Q1"/>
    <mergeCell ref="P2:Q2"/>
  </mergeCells>
  <pageMargins left="0.25590551181102361" right="0.19685039370078741" top="0.15748031496062992" bottom="0.15748031496062992" header="0.31496062992125984" footer="0.31496062992125984"/>
  <pageSetup paperSize="9" scale="6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E6A3-6C2A-4934-84F8-7CA84F6B4AD0}">
  <sheetPr codeName="Sheet2"/>
  <dimension ref="A1:O22"/>
  <sheetViews>
    <sheetView workbookViewId="0">
      <selection activeCell="E8" sqref="E8"/>
    </sheetView>
  </sheetViews>
  <sheetFormatPr defaultRowHeight="15"/>
  <sheetData>
    <row r="1" spans="1:15" ht="24">
      <c r="A1" s="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5" ht="24">
      <c r="A2" s="13">
        <v>5</v>
      </c>
      <c r="B2" s="15" t="s">
        <v>111</v>
      </c>
      <c r="C2" s="15" t="s">
        <v>113</v>
      </c>
      <c r="D2" s="15" t="s">
        <v>119</v>
      </c>
      <c r="E2" s="15" t="s">
        <v>124</v>
      </c>
      <c r="F2" s="15" t="s">
        <v>129</v>
      </c>
      <c r="G2" s="98" t="s">
        <v>133</v>
      </c>
      <c r="H2" s="98" t="s">
        <v>137</v>
      </c>
      <c r="I2" s="101" t="s">
        <v>98</v>
      </c>
      <c r="J2" s="101" t="s">
        <v>95</v>
      </c>
      <c r="K2" s="101" t="s">
        <v>93</v>
      </c>
      <c r="L2" s="101"/>
    </row>
    <row r="3" spans="1:15" ht="24">
      <c r="A3" s="13">
        <v>4</v>
      </c>
      <c r="B3" s="15" t="s">
        <v>112</v>
      </c>
      <c r="C3" s="15" t="s">
        <v>115</v>
      </c>
      <c r="D3" s="15" t="s">
        <v>120</v>
      </c>
      <c r="E3" s="15" t="s">
        <v>125</v>
      </c>
      <c r="F3" s="15" t="s">
        <v>130</v>
      </c>
      <c r="G3" s="103" t="s">
        <v>131</v>
      </c>
      <c r="H3" s="102" t="s">
        <v>138</v>
      </c>
      <c r="I3" s="102" t="s">
        <v>99</v>
      </c>
      <c r="J3" s="102" t="s">
        <v>101</v>
      </c>
      <c r="K3" s="102" t="s">
        <v>106</v>
      </c>
      <c r="L3" s="102"/>
    </row>
    <row r="4" spans="1:15" ht="24">
      <c r="A4" s="13">
        <v>3</v>
      </c>
      <c r="B4" s="15" t="s">
        <v>114</v>
      </c>
      <c r="C4" s="15" t="s">
        <v>116</v>
      </c>
      <c r="D4" s="15" t="s">
        <v>121</v>
      </c>
      <c r="E4" s="15" t="s">
        <v>126</v>
      </c>
      <c r="F4" s="15" t="s">
        <v>131</v>
      </c>
      <c r="G4" s="103" t="s">
        <v>132</v>
      </c>
      <c r="H4" s="102" t="s">
        <v>139</v>
      </c>
      <c r="I4" s="102" t="s">
        <v>107</v>
      </c>
      <c r="J4" s="102" t="s">
        <v>96</v>
      </c>
      <c r="K4" s="102" t="s">
        <v>94</v>
      </c>
      <c r="L4" s="102"/>
    </row>
    <row r="5" spans="1:15" ht="24">
      <c r="A5" s="13">
        <v>2</v>
      </c>
      <c r="B5" s="101" t="s">
        <v>108</v>
      </c>
      <c r="C5" s="15" t="s">
        <v>117</v>
      </c>
      <c r="D5" s="15" t="s">
        <v>122</v>
      </c>
      <c r="E5" s="15" t="s">
        <v>127</v>
      </c>
      <c r="F5" s="15" t="s">
        <v>132</v>
      </c>
      <c r="G5" s="103" t="s">
        <v>135</v>
      </c>
      <c r="H5" s="102" t="s">
        <v>140</v>
      </c>
      <c r="I5" s="102" t="s">
        <v>105</v>
      </c>
      <c r="J5" s="102" t="s">
        <v>104</v>
      </c>
      <c r="K5" s="102" t="s">
        <v>102</v>
      </c>
      <c r="L5" s="102"/>
      <c r="O5" s="104"/>
    </row>
    <row r="6" spans="1:15" ht="24">
      <c r="A6" s="13">
        <v>1</v>
      </c>
      <c r="B6" s="102" t="s">
        <v>100</v>
      </c>
      <c r="C6" s="15" t="s">
        <v>118</v>
      </c>
      <c r="D6" s="15" t="s">
        <v>123</v>
      </c>
      <c r="E6" s="15" t="s">
        <v>128</v>
      </c>
      <c r="F6" s="98" t="s">
        <v>134</v>
      </c>
      <c r="G6" s="103" t="s">
        <v>136</v>
      </c>
      <c r="H6" s="98"/>
      <c r="I6" s="102"/>
      <c r="J6" s="102" t="s">
        <v>97</v>
      </c>
      <c r="K6" s="102" t="s">
        <v>103</v>
      </c>
      <c r="L6" s="15"/>
      <c r="O6" s="104"/>
    </row>
    <row r="7" spans="1:15">
      <c r="O7" s="104"/>
    </row>
    <row r="8" spans="1:15">
      <c r="B8" t="str">
        <f>LEFT(B2,2)</f>
        <v>AW</v>
      </c>
      <c r="C8" t="str">
        <f t="shared" ref="C8:H8" si="0">LEFT(C2,2)</f>
        <v>AW</v>
      </c>
      <c r="D8" t="str">
        <f t="shared" si="0"/>
        <v>BL</v>
      </c>
      <c r="E8" t="str">
        <f t="shared" si="0"/>
        <v>AY</v>
      </c>
      <c r="F8" t="str">
        <f t="shared" si="0"/>
        <v>BA</v>
      </c>
      <c r="G8" t="str">
        <f t="shared" si="0"/>
        <v>BB</v>
      </c>
      <c r="H8" t="str">
        <f t="shared" si="0"/>
        <v>BJ</v>
      </c>
      <c r="O8" s="104"/>
    </row>
    <row r="9" spans="1:15" ht="18.75">
      <c r="B9" t="str">
        <f t="shared" ref="B9:H9" si="1">LEFT(B3,2)</f>
        <v>BD</v>
      </c>
      <c r="C9" t="str">
        <f t="shared" si="1"/>
        <v>AX</v>
      </c>
      <c r="D9" t="str">
        <f t="shared" si="1"/>
        <v>AY</v>
      </c>
      <c r="E9" t="str">
        <f t="shared" si="1"/>
        <v>BP</v>
      </c>
      <c r="F9" t="str">
        <f t="shared" si="1"/>
        <v>BF</v>
      </c>
      <c r="G9" t="str">
        <f t="shared" si="1"/>
        <v>BC</v>
      </c>
      <c r="H9" t="str">
        <f t="shared" si="1"/>
        <v>BL</v>
      </c>
      <c r="K9" s="11"/>
      <c r="O9" s="104"/>
    </row>
    <row r="10" spans="1:15" ht="18.75">
      <c r="B10" t="str">
        <f t="shared" ref="B10:H10" si="2">LEFT(B4,2)</f>
        <v>AZ</v>
      </c>
      <c r="C10" t="str">
        <f t="shared" si="2"/>
        <v>BH</v>
      </c>
      <c r="D10" t="str">
        <f t="shared" si="2"/>
        <v>BE</v>
      </c>
      <c r="E10" t="str">
        <f t="shared" si="2"/>
        <v>AZ</v>
      </c>
      <c r="F10" t="str">
        <f t="shared" si="2"/>
        <v>BC</v>
      </c>
      <c r="G10" t="str">
        <f t="shared" si="2"/>
        <v>BB</v>
      </c>
      <c r="H10" t="str">
        <f t="shared" si="2"/>
        <v>BE</v>
      </c>
      <c r="K10" s="11"/>
      <c r="O10" s="104"/>
    </row>
    <row r="11" spans="1:15" ht="18.75">
      <c r="B11" t="str">
        <f t="shared" ref="B11:H11" si="3">LEFT(B5,2)</f>
        <v>BP</v>
      </c>
      <c r="C11" t="str">
        <f t="shared" si="3"/>
        <v>AX</v>
      </c>
      <c r="D11" t="str">
        <f t="shared" si="3"/>
        <v>AY</v>
      </c>
      <c r="E11" t="str">
        <f t="shared" si="3"/>
        <v>BH</v>
      </c>
      <c r="F11" t="str">
        <f t="shared" si="3"/>
        <v>BB</v>
      </c>
      <c r="G11" t="str">
        <f t="shared" si="3"/>
        <v>BC</v>
      </c>
      <c r="H11" t="str">
        <f t="shared" si="3"/>
        <v>BN</v>
      </c>
      <c r="K11" s="11"/>
      <c r="O11" s="104"/>
    </row>
    <row r="12" spans="1:15">
      <c r="B12" t="str">
        <f t="shared" ref="B12:H12" si="4">LEFT(B6,2)</f>
        <v>BE</v>
      </c>
      <c r="C12" t="str">
        <f t="shared" si="4"/>
        <v>BE</v>
      </c>
      <c r="D12" t="str">
        <f t="shared" si="4"/>
        <v>BP</v>
      </c>
      <c r="E12" t="str">
        <f t="shared" si="4"/>
        <v>BA</v>
      </c>
      <c r="F12" t="str">
        <f t="shared" si="4"/>
        <v>BH</v>
      </c>
      <c r="G12" t="str">
        <f t="shared" si="4"/>
        <v>BD</v>
      </c>
      <c r="H12" t="str">
        <f t="shared" si="4"/>
        <v/>
      </c>
      <c r="O12" s="105"/>
    </row>
    <row r="17" spans="2:8">
      <c r="D17" t="s">
        <v>30</v>
      </c>
      <c r="E17" t="s">
        <v>21</v>
      </c>
      <c r="F17" t="s">
        <v>14</v>
      </c>
      <c r="G17" t="s">
        <v>20</v>
      </c>
      <c r="H17" t="s">
        <v>17</v>
      </c>
    </row>
    <row r="18" spans="2:8">
      <c r="B18" t="s">
        <v>30</v>
      </c>
    </row>
    <row r="19" spans="2:8">
      <c r="B19" t="s">
        <v>21</v>
      </c>
    </row>
    <row r="20" spans="2:8">
      <c r="B20" t="s">
        <v>14</v>
      </c>
    </row>
    <row r="21" spans="2:8">
      <c r="B21" t="s">
        <v>20</v>
      </c>
    </row>
    <row r="22" spans="2:8">
      <c r="B22" t="s">
        <v>17</v>
      </c>
    </row>
  </sheetData>
  <printOptions horizontalCentered="1" verticalCentered="1"/>
  <pageMargins left="0.7" right="0.7" top="0.75" bottom="0.75" header="0.3" footer="0.3"/>
  <pageSetup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6498-B056-4138-934F-71B3E1284D06}">
  <sheetPr codeName="Sheet3">
    <pageSetUpPr fitToPage="1"/>
  </sheetPr>
  <dimension ref="A1:AE84"/>
  <sheetViews>
    <sheetView showGridLines="0" tabSelected="1" topLeftCell="A2" zoomScale="90" zoomScaleNormal="90" zoomScaleSheetLayoutView="80" workbookViewId="0">
      <selection activeCell="I10" sqref="I10"/>
    </sheetView>
  </sheetViews>
  <sheetFormatPr defaultColWidth="9.5703125" defaultRowHeight="24"/>
  <cols>
    <col min="1" max="1" width="9.5703125" style="2" customWidth="1"/>
    <col min="2" max="2" width="11.85546875" style="123" customWidth="1"/>
    <col min="3" max="3" width="9.5703125" style="123"/>
    <col min="4" max="4" width="10" style="123" bestFit="1" customWidth="1"/>
    <col min="5" max="11" width="9.5703125" style="123"/>
    <col min="12" max="12" width="9.5703125" style="123" customWidth="1"/>
    <col min="13" max="13" width="9.28515625" style="123" bestFit="1" customWidth="1"/>
    <col min="14" max="14" width="9.5703125" style="123" customWidth="1"/>
    <col min="15" max="15" width="2.42578125" style="2" customWidth="1"/>
    <col min="16" max="16" width="14.5703125" style="2" customWidth="1"/>
    <col min="17" max="18" width="9.5703125" style="2" customWidth="1"/>
    <col min="19" max="19" width="14.42578125" style="2" customWidth="1"/>
    <col min="20" max="20" width="9.5703125" style="2" customWidth="1"/>
    <col min="21" max="21" width="9.140625" style="2" customWidth="1"/>
    <col min="22" max="24" width="9.5703125" style="2" customWidth="1"/>
    <col min="25" max="25" width="13.28515625" style="2" customWidth="1"/>
    <col min="26" max="27" width="9.5703125" style="2" customWidth="1"/>
    <col min="28" max="29" width="11.5703125" style="2" customWidth="1"/>
    <col min="30" max="31" width="9.5703125" style="2" customWidth="1"/>
    <col min="32" max="32" width="11.5703125" style="2" customWidth="1"/>
    <col min="33" max="16384" width="9.5703125" style="2"/>
  </cols>
  <sheetData>
    <row r="1" spans="1:31">
      <c r="I1" s="203" t="s">
        <v>51</v>
      </c>
      <c r="J1" s="203"/>
      <c r="K1" s="204">
        <f ca="1">NOW()</f>
        <v>44649.714367129629</v>
      </c>
      <c r="L1" s="204"/>
      <c r="M1" s="204"/>
    </row>
    <row r="2" spans="1:31" ht="45.75">
      <c r="B2" s="1"/>
      <c r="C2" s="205" t="s">
        <v>50</v>
      </c>
      <c r="D2" s="206"/>
      <c r="E2" s="206"/>
      <c r="F2" s="206"/>
      <c r="G2" s="206"/>
      <c r="H2" s="206"/>
      <c r="I2" s="206"/>
      <c r="J2" s="206"/>
      <c r="K2" s="206"/>
      <c r="L2" s="207" t="s">
        <v>265</v>
      </c>
      <c r="M2" s="208"/>
      <c r="AA2" s="17"/>
    </row>
    <row r="3" spans="1:31" ht="16.5" customHeight="1">
      <c r="B3" s="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41" t="s">
        <v>9</v>
      </c>
      <c r="L3" s="13" t="s">
        <v>10</v>
      </c>
      <c r="M3" s="13" t="s">
        <v>11</v>
      </c>
      <c r="P3" s="194" t="s">
        <v>151</v>
      </c>
      <c r="Q3" s="197">
        <f>Q9+Q15</f>
        <v>384</v>
      </c>
      <c r="AA3" s="18"/>
      <c r="AD3" s="2" t="s">
        <v>14</v>
      </c>
      <c r="AE3" s="2" cm="1">
        <f t="array" ref="AE3">SUMPRODUCT(ISNUMBER((FIND(AD3,'[25]KD Overview July ''21 Order'!$B$19:$B$70)))*1)</f>
        <v>2</v>
      </c>
    </row>
    <row r="4" spans="1:31" ht="15" customHeight="1">
      <c r="B4" s="13">
        <v>5</v>
      </c>
      <c r="C4" s="96" t="s">
        <v>272</v>
      </c>
      <c r="D4" s="97" t="s">
        <v>277</v>
      </c>
      <c r="E4" s="97" t="s">
        <v>283</v>
      </c>
      <c r="F4" s="97" t="s">
        <v>288</v>
      </c>
      <c r="G4" s="97" t="s">
        <v>294</v>
      </c>
      <c r="H4" s="97" t="s">
        <v>298</v>
      </c>
      <c r="I4" s="97" t="s">
        <v>303</v>
      </c>
      <c r="J4" s="97" t="s">
        <v>306</v>
      </c>
      <c r="K4" s="180"/>
      <c r="L4" s="180"/>
      <c r="M4" s="96"/>
      <c r="P4" s="195"/>
      <c r="Q4" s="198"/>
      <c r="AA4" s="18"/>
      <c r="AD4" s="2" t="s">
        <v>15</v>
      </c>
      <c r="AE4" s="2" cm="1">
        <f t="array" ref="AE4">SUMPRODUCT(ISNUMBER((FIND(AD4,'[25]KD Overview July ''21 Order'!$B$19:$B$70)))*1)</f>
        <v>1</v>
      </c>
    </row>
    <row r="5" spans="1:31" ht="15" customHeight="1">
      <c r="B5" s="13">
        <v>4</v>
      </c>
      <c r="C5" s="96" t="s">
        <v>273</v>
      </c>
      <c r="D5" s="97" t="s">
        <v>279</v>
      </c>
      <c r="E5" s="97" t="s">
        <v>284</v>
      </c>
      <c r="F5" s="97" t="s">
        <v>290</v>
      </c>
      <c r="G5" s="182" t="s">
        <v>289</v>
      </c>
      <c r="H5" s="182" t="s">
        <v>299</v>
      </c>
      <c r="I5" s="182" t="s">
        <v>304</v>
      </c>
      <c r="J5" s="181"/>
      <c r="K5" s="181"/>
      <c r="L5" s="181"/>
      <c r="M5" s="96"/>
      <c r="P5" s="195"/>
      <c r="Q5" s="198"/>
      <c r="AA5" s="18"/>
      <c r="AD5" s="2" t="s">
        <v>16</v>
      </c>
      <c r="AE5" s="2" cm="1">
        <f t="array" ref="AE5">SUMPRODUCT(ISNUMBER((FIND(AD5,'[25]KD Overview July ''21 Order'!$B$19:$B$70)))*1)</f>
        <v>1</v>
      </c>
    </row>
    <row r="6" spans="1:31" ht="15" customHeight="1">
      <c r="B6" s="13">
        <v>3</v>
      </c>
      <c r="C6" s="96" t="s">
        <v>274</v>
      </c>
      <c r="D6" s="97" t="s">
        <v>280</v>
      </c>
      <c r="E6" s="97" t="s">
        <v>285</v>
      </c>
      <c r="F6" s="97" t="s">
        <v>291</v>
      </c>
      <c r="G6" s="182" t="s">
        <v>295</v>
      </c>
      <c r="H6" s="182" t="s">
        <v>300</v>
      </c>
      <c r="I6" s="182" t="s">
        <v>278</v>
      </c>
      <c r="J6" s="181"/>
      <c r="K6" s="181"/>
      <c r="L6" s="181"/>
      <c r="M6" s="96"/>
      <c r="P6" s="195"/>
      <c r="Q6" s="198"/>
      <c r="AA6" s="18"/>
      <c r="AD6" s="2" t="s">
        <v>17</v>
      </c>
      <c r="AE6" s="2" cm="1">
        <f t="array" ref="AE6">SUMPRODUCT(ISNUMBER((FIND(AD6,'[25]KD Overview July ''21 Order'!$B$19:$B$70)))*1)</f>
        <v>1</v>
      </c>
    </row>
    <row r="7" spans="1:31" ht="15" customHeight="1">
      <c r="B7" s="13">
        <v>2</v>
      </c>
      <c r="C7" s="96" t="s">
        <v>275</v>
      </c>
      <c r="D7" s="97" t="s">
        <v>281</v>
      </c>
      <c r="E7" s="97" t="s">
        <v>286</v>
      </c>
      <c r="F7" s="97" t="s">
        <v>292</v>
      </c>
      <c r="G7" s="182" t="s">
        <v>296</v>
      </c>
      <c r="H7" s="182" t="s">
        <v>301</v>
      </c>
      <c r="I7" s="182" t="s">
        <v>282</v>
      </c>
      <c r="J7" s="181"/>
      <c r="K7" s="181"/>
      <c r="L7" s="181"/>
      <c r="M7" s="96"/>
      <c r="P7" s="196"/>
      <c r="Q7" s="199"/>
      <c r="AA7" s="18"/>
      <c r="AD7" s="2" t="s">
        <v>18</v>
      </c>
      <c r="AE7" s="2" cm="1">
        <f t="array" ref="AE7">SUMPRODUCT(ISNUMBER((FIND(AD7,'[25]KD Overview July ''21 Order'!$B$19:$B$70)))*1)</f>
        <v>1</v>
      </c>
    </row>
    <row r="8" spans="1:31" ht="15" customHeight="1">
      <c r="B8" s="13">
        <v>1</v>
      </c>
      <c r="C8" s="96" t="s">
        <v>276</v>
      </c>
      <c r="D8" s="97" t="s">
        <v>282</v>
      </c>
      <c r="E8" s="97" t="s">
        <v>287</v>
      </c>
      <c r="F8" s="97" t="s">
        <v>293</v>
      </c>
      <c r="G8" s="182" t="s">
        <v>297</v>
      </c>
      <c r="H8" s="182" t="s">
        <v>302</v>
      </c>
      <c r="I8" s="182" t="s">
        <v>305</v>
      </c>
      <c r="J8" s="181"/>
      <c r="K8" s="181"/>
      <c r="L8" s="181"/>
      <c r="M8" s="96"/>
      <c r="P8" s="124"/>
      <c r="Q8" s="125"/>
      <c r="AA8" s="125"/>
      <c r="AB8" s="125"/>
      <c r="AC8" s="125"/>
      <c r="AD8" s="2" t="s">
        <v>19</v>
      </c>
      <c r="AE8" s="2" cm="1">
        <f t="array" ref="AE8">SUMPRODUCT(ISNUMBER((FIND(AD8,'[25]KD Overview July ''21 Order'!$B$19:$B$70)))*1)</f>
        <v>3</v>
      </c>
    </row>
    <row r="9" spans="1:31" ht="15" customHeight="1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P9" s="194" t="s">
        <v>154</v>
      </c>
      <c r="Q9" s="197">
        <v>120</v>
      </c>
      <c r="AA9" s="125"/>
      <c r="AB9" s="125"/>
      <c r="AC9" s="125"/>
      <c r="AD9" s="2" t="s">
        <v>33</v>
      </c>
      <c r="AE9" s="2" cm="1">
        <f t="array" ref="AE9">SUMPRODUCT(ISNUMBER((FIND(AD9,'[25]KD Overview July ''21 Order'!$B$19:$B$70)))*1)</f>
        <v>2</v>
      </c>
    </row>
    <row r="10" spans="1:31" ht="15" customHeight="1">
      <c r="A10" s="126"/>
      <c r="B10" s="127" t="s">
        <v>35</v>
      </c>
      <c r="C10" s="127"/>
      <c r="D10" s="126"/>
      <c r="E10" s="126"/>
      <c r="F10" s="126"/>
      <c r="G10" s="126"/>
      <c r="H10" s="177"/>
      <c r="I10" s="172"/>
      <c r="J10" s="172"/>
      <c r="K10" s="172"/>
      <c r="L10" s="172"/>
      <c r="M10" s="172"/>
      <c r="P10" s="195"/>
      <c r="Q10" s="198"/>
      <c r="AA10" s="125"/>
      <c r="AB10" s="125"/>
      <c r="AC10" s="125"/>
      <c r="AD10" s="2" t="s">
        <v>20</v>
      </c>
      <c r="AE10" s="2" cm="1">
        <f t="array" ref="AE10">SUMPRODUCT(ISNUMBER((FIND(AD10,'[25]KD Overview July ''21 Order'!$B$19:$B$70)))*1)</f>
        <v>2</v>
      </c>
    </row>
    <row r="11" spans="1:31" ht="15" customHeight="1">
      <c r="B11" s="153" t="s">
        <v>41</v>
      </c>
      <c r="C11" s="96"/>
      <c r="D11" s="2"/>
      <c r="E11" s="126"/>
      <c r="F11" s="126"/>
      <c r="G11" s="125"/>
      <c r="H11" s="172"/>
      <c r="I11" s="172"/>
      <c r="J11" s="172"/>
      <c r="K11" s="172"/>
      <c r="L11" s="172"/>
      <c r="M11" s="172"/>
      <c r="P11" s="195"/>
      <c r="Q11" s="198"/>
      <c r="AA11" s="125"/>
      <c r="AB11" s="125"/>
      <c r="AC11" s="125"/>
      <c r="AD11" s="2" t="s">
        <v>21</v>
      </c>
      <c r="AE11" s="2" cm="1">
        <f t="array" ref="AE11">SUMPRODUCT(ISNUMBER((FIND(AD11,'[25]KD Overview July ''21 Order'!$B$19:$B$70)))*1)</f>
        <v>2</v>
      </c>
    </row>
    <row r="12" spans="1:31" ht="15" customHeight="1">
      <c r="B12" s="14" t="s">
        <v>49</v>
      </c>
      <c r="C12" s="182" t="s">
        <v>270</v>
      </c>
      <c r="D12" s="5"/>
      <c r="E12" s="125"/>
      <c r="F12" s="126"/>
      <c r="G12" s="125"/>
      <c r="H12" s="177"/>
      <c r="I12" s="172"/>
      <c r="J12" s="172"/>
      <c r="K12" s="172"/>
      <c r="L12" s="172"/>
      <c r="M12" s="172"/>
      <c r="P12" s="195"/>
      <c r="Q12" s="198"/>
      <c r="AA12" s="125"/>
      <c r="AB12" s="125"/>
      <c r="AC12" s="125"/>
      <c r="AD12" s="2" t="s">
        <v>22</v>
      </c>
      <c r="AE12" s="2" cm="1">
        <f t="array" ref="AE12">SUMPRODUCT(ISNUMBER((FIND(AD12,'[25]KD Overview July ''21 Order'!$B$19:$B$70)))*1)</f>
        <v>1</v>
      </c>
    </row>
    <row r="13" spans="1:31" ht="15" customHeight="1">
      <c r="B13" s="14" t="s">
        <v>36</v>
      </c>
      <c r="C13" s="97" t="s">
        <v>264</v>
      </c>
      <c r="D13" s="5"/>
      <c r="E13" s="125"/>
      <c r="F13" s="126"/>
      <c r="G13" s="128"/>
      <c r="H13" s="177"/>
      <c r="I13" s="172"/>
      <c r="J13" s="172"/>
      <c r="K13" s="172"/>
      <c r="L13" s="172"/>
      <c r="M13" s="172"/>
      <c r="P13" s="196"/>
      <c r="Q13" s="199"/>
      <c r="AA13" s="125"/>
      <c r="AB13" s="125"/>
      <c r="AC13" s="125"/>
      <c r="AD13" s="2" t="s">
        <v>23</v>
      </c>
      <c r="AE13" s="2" cm="1">
        <f t="array" ref="AE13">SUMPRODUCT(ISNUMBER((FIND(AD13,'[25]KD Overview July ''21 Order'!$B$19:$B$70)))*1)</f>
        <v>1</v>
      </c>
    </row>
    <row r="14" spans="1:31" ht="15" customHeight="1">
      <c r="B14" s="14" t="s">
        <v>37</v>
      </c>
      <c r="C14" s="182"/>
      <c r="D14" s="121"/>
      <c r="E14" s="128"/>
      <c r="F14" s="126"/>
      <c r="G14" s="125"/>
      <c r="H14" s="177"/>
      <c r="I14" s="172"/>
      <c r="J14" s="172"/>
      <c r="K14" s="172"/>
      <c r="L14" s="172"/>
      <c r="M14" s="172"/>
      <c r="AA14" s="125"/>
      <c r="AB14" s="125"/>
      <c r="AC14" s="125"/>
      <c r="AD14" s="2" t="s">
        <v>24</v>
      </c>
      <c r="AE14" s="2" cm="1">
        <f t="array" ref="AE14">SUMPRODUCT(ISNUMBER((FIND(AD14,'[25]KD Overview July ''21 Order'!$B$19:$B$70)))*1)</f>
        <v>1</v>
      </c>
    </row>
    <row r="15" spans="1:31" ht="15" customHeight="1">
      <c r="B15" s="14" t="s">
        <v>38</v>
      </c>
      <c r="C15" s="182"/>
      <c r="D15" s="5"/>
      <c r="E15" s="125"/>
      <c r="F15" s="126"/>
      <c r="G15" s="126"/>
      <c r="H15" s="172"/>
      <c r="I15" s="170"/>
      <c r="J15" s="172"/>
      <c r="K15" s="177"/>
      <c r="L15" s="177"/>
      <c r="M15" s="126"/>
      <c r="P15" s="194" t="s">
        <v>150</v>
      </c>
      <c r="Q15" s="197">
        <v>264</v>
      </c>
      <c r="AA15" s="125"/>
      <c r="AB15" s="125"/>
      <c r="AC15" s="125"/>
      <c r="AD15" s="2" t="s">
        <v>25</v>
      </c>
      <c r="AE15" s="2" cm="1">
        <f t="array" ref="AE15">SUMPRODUCT(ISNUMBER((FIND(AD15,'[25]KD Overview July ''21 Order'!$B$19:$B$70)))*1)</f>
        <v>2</v>
      </c>
    </row>
    <row r="16" spans="1:31" ht="15" customHeight="1">
      <c r="B16" s="14" t="s">
        <v>39</v>
      </c>
      <c r="C16" s="182"/>
      <c r="D16" s="5"/>
      <c r="E16" s="125"/>
      <c r="F16" s="128"/>
      <c r="G16" s="169"/>
      <c r="H16" s="128"/>
      <c r="I16" s="2"/>
      <c r="J16" s="128"/>
      <c r="K16" s="128"/>
      <c r="L16" s="126"/>
      <c r="M16" s="126"/>
      <c r="P16" s="195"/>
      <c r="Q16" s="198"/>
      <c r="AA16" s="125"/>
      <c r="AB16" s="125"/>
      <c r="AC16" s="125"/>
      <c r="AD16" s="2" t="s">
        <v>26</v>
      </c>
      <c r="AE16" s="2" cm="1">
        <f t="array" ref="AE16">SUMPRODUCT(ISNUMBER((FIND(AD16,'[25]KD Overview July ''21 Order'!$B$19:$B$70)))*1)</f>
        <v>0</v>
      </c>
    </row>
    <row r="17" spans="2:31" ht="15" customHeight="1">
      <c r="B17" s="14" t="s">
        <v>40</v>
      </c>
      <c r="C17" s="182"/>
      <c r="D17" s="5"/>
      <c r="E17" s="171"/>
      <c r="F17" s="172"/>
      <c r="G17" s="173"/>
      <c r="H17" s="172"/>
      <c r="I17" s="170"/>
      <c r="J17" s="174"/>
      <c r="K17" s="125"/>
      <c r="L17" s="125"/>
      <c r="M17" s="125"/>
      <c r="P17" s="195"/>
      <c r="Q17" s="198"/>
      <c r="AA17" s="125"/>
      <c r="AB17" s="125"/>
      <c r="AC17" s="125"/>
      <c r="AD17" s="2" t="s">
        <v>27</v>
      </c>
      <c r="AE17" s="2" cm="1">
        <f t="array" ref="AE17">SUMPRODUCT(ISNUMBER((FIND(AD17,'[25]KD Overview July ''21 Order'!$B$19:$B$70)))*1)</f>
        <v>1</v>
      </c>
    </row>
    <row r="18" spans="2:31" ht="15" customHeight="1">
      <c r="B18" s="14" t="s">
        <v>54</v>
      </c>
      <c r="C18" s="97"/>
      <c r="D18" s="5"/>
      <c r="E18" s="171"/>
      <c r="F18" s="172"/>
      <c r="G18" s="171"/>
      <c r="H18" s="171"/>
      <c r="I18" s="171"/>
      <c r="J18" s="171"/>
      <c r="K18" s="125"/>
      <c r="L18" s="125"/>
      <c r="M18" s="125"/>
      <c r="P18" s="195"/>
      <c r="Q18" s="198"/>
      <c r="AA18" s="125"/>
      <c r="AB18" s="125"/>
      <c r="AC18" s="125"/>
      <c r="AD18" s="2" t="s">
        <v>28</v>
      </c>
      <c r="AE18" s="2" cm="1">
        <f t="array" ref="AE18">SUMPRODUCT(ISNUMBER((FIND(AD18,'[25]KD Overview July ''21 Order'!$B$19:$B$70)))*1)</f>
        <v>2</v>
      </c>
    </row>
    <row r="19" spans="2:31" ht="15" customHeight="1">
      <c r="B19" s="14" t="s">
        <v>46</v>
      </c>
      <c r="C19" s="97"/>
      <c r="D19" s="5"/>
      <c r="E19" s="171"/>
      <c r="F19" s="175"/>
      <c r="G19" s="174"/>
      <c r="H19" s="172"/>
      <c r="I19" s="170"/>
      <c r="J19" s="174"/>
      <c r="K19" s="125"/>
      <c r="L19" s="125"/>
      <c r="M19" s="125"/>
      <c r="P19" s="196"/>
      <c r="Q19" s="199"/>
      <c r="AA19" s="125"/>
      <c r="AB19" s="125"/>
      <c r="AC19" s="125"/>
      <c r="AD19" s="2" t="s">
        <v>29</v>
      </c>
      <c r="AE19" s="2" cm="1">
        <f t="array" ref="AE19">SUMPRODUCT(ISNUMBER((FIND(AD19,'[25]KD Overview July ''21 Order'!$B$19:$B$70)))*1)</f>
        <v>1</v>
      </c>
    </row>
    <row r="20" spans="2:31" ht="15" customHeight="1">
      <c r="B20" s="19"/>
      <c r="C20" s="129"/>
      <c r="D20" s="170"/>
      <c r="E20" s="172"/>
      <c r="F20" s="175"/>
      <c r="G20" s="174"/>
      <c r="H20" s="174"/>
      <c r="I20" s="174"/>
      <c r="J20" s="174"/>
      <c r="K20" s="125"/>
      <c r="L20" s="125"/>
      <c r="M20" s="125"/>
      <c r="AA20" s="125"/>
      <c r="AB20" s="125"/>
      <c r="AC20" s="125"/>
      <c r="AD20" s="2" t="s">
        <v>30</v>
      </c>
      <c r="AE20" s="2" cm="1">
        <f t="array" ref="AE20">SUMPRODUCT(ISNUMBER((FIND(AD20,'[25]KD Overview July ''21 Order'!$B$19:$B$70)))*1)</f>
        <v>0</v>
      </c>
    </row>
    <row r="21" spans="2:31" ht="15" customHeight="1">
      <c r="B21" s="130"/>
      <c r="C21" s="125"/>
      <c r="D21" s="2"/>
      <c r="E21" s="172"/>
      <c r="F21" s="176"/>
      <c r="G21" s="176"/>
      <c r="H21" s="176"/>
      <c r="I21" s="176"/>
      <c r="J21" s="176"/>
      <c r="P21" s="194" t="s">
        <v>48</v>
      </c>
      <c r="Q21" s="194">
        <f>COUNTIF(B33:D36,"&lt;&gt;")+Q27</f>
        <v>358</v>
      </c>
      <c r="AA21" s="125"/>
      <c r="AB21" s="125"/>
      <c r="AC21" s="125"/>
      <c r="AD21" s="2" t="s">
        <v>31</v>
      </c>
      <c r="AE21" s="2" cm="1">
        <f t="array" ref="AE21">SUMPRODUCT(ISNUMBER((FIND(AD21,'[25]KD Overview July ''21 Order'!$B$19:$B$70)))*1)</f>
        <v>1</v>
      </c>
    </row>
    <row r="22" spans="2:31" ht="15" customHeight="1">
      <c r="B22" s="130"/>
      <c r="D22" s="2"/>
      <c r="E22" s="172"/>
      <c r="F22" s="176"/>
      <c r="G22" s="176"/>
      <c r="H22" s="176"/>
      <c r="I22" s="176"/>
      <c r="J22" s="176"/>
      <c r="P22" s="195"/>
      <c r="Q22" s="195"/>
      <c r="AA22" s="125"/>
      <c r="AB22" s="125"/>
      <c r="AC22" s="125"/>
      <c r="AD22" s="2" t="s">
        <v>32</v>
      </c>
      <c r="AE22" s="2" cm="1">
        <f t="array" ref="AE22">SUMPRODUCT(ISNUMBER((FIND(AD22,'[25]KD Overview July ''21 Order'!$B$19:$B$70)))*1)</f>
        <v>1</v>
      </c>
    </row>
    <row r="23" spans="2:31" ht="15" customHeight="1">
      <c r="B23" s="131" t="s">
        <v>44</v>
      </c>
      <c r="C23" s="131"/>
      <c r="D23" s="2"/>
      <c r="E23" s="172"/>
      <c r="F23" s="172"/>
      <c r="P23" s="195"/>
      <c r="Q23" s="195"/>
      <c r="AA23" s="125"/>
      <c r="AB23" s="125"/>
      <c r="AC23" s="125"/>
    </row>
    <row r="24" spans="2:31" ht="15" customHeight="1">
      <c r="B24" s="14">
        <v>1</v>
      </c>
      <c r="C24" s="97"/>
      <c r="D24" s="2"/>
      <c r="E24" s="132"/>
      <c r="F24" s="172"/>
      <c r="H24" s="125"/>
      <c r="I24" s="125"/>
      <c r="J24" s="2"/>
      <c r="K24" s="125"/>
      <c r="M24" s="125"/>
      <c r="P24" s="195"/>
      <c r="Q24" s="195"/>
    </row>
    <row r="25" spans="2:31" ht="15" customHeight="1">
      <c r="B25" s="14">
        <v>2</v>
      </c>
      <c r="C25" s="97"/>
      <c r="D25" s="2"/>
      <c r="E25" s="132"/>
      <c r="H25" s="125"/>
      <c r="I25" s="125"/>
      <c r="J25" s="2"/>
      <c r="K25" s="125"/>
      <c r="M25" s="125"/>
      <c r="P25" s="196"/>
      <c r="Q25" s="196"/>
    </row>
    <row r="26" spans="2:31" ht="15" customHeight="1">
      <c r="B26" s="14">
        <v>3</v>
      </c>
      <c r="C26" s="122"/>
      <c r="D26" s="2"/>
      <c r="E26" s="132"/>
      <c r="H26" s="125"/>
      <c r="I26" s="125"/>
      <c r="J26" s="2"/>
      <c r="K26" s="125"/>
      <c r="L26" s="125"/>
      <c r="M26" s="125"/>
    </row>
    <row r="27" spans="2:31" ht="15" customHeight="1">
      <c r="B27" s="14">
        <v>4</v>
      </c>
      <c r="C27" s="96"/>
      <c r="D27" s="2"/>
      <c r="E27" s="132"/>
      <c r="H27" s="125"/>
      <c r="I27" s="125"/>
      <c r="J27" s="2"/>
      <c r="K27" s="125"/>
      <c r="L27" s="125"/>
      <c r="M27" s="125"/>
      <c r="P27" s="194" t="s">
        <v>47</v>
      </c>
      <c r="Q27" s="197">
        <v>352</v>
      </c>
    </row>
    <row r="28" spans="2:31" ht="15" customHeight="1">
      <c r="B28" s="14">
        <v>5</v>
      </c>
      <c r="C28" s="178"/>
      <c r="D28" s="2"/>
      <c r="E28" s="132"/>
      <c r="H28" s="125"/>
      <c r="I28" s="125"/>
      <c r="J28" s="2"/>
      <c r="K28" s="125"/>
      <c r="L28" s="125"/>
      <c r="M28" s="125"/>
      <c r="P28" s="195"/>
      <c r="Q28" s="198"/>
    </row>
    <row r="29" spans="2:31" ht="15" customHeight="1">
      <c r="B29" s="14">
        <v>6</v>
      </c>
      <c r="C29" s="122"/>
      <c r="D29" s="2"/>
      <c r="E29" s="132"/>
      <c r="H29" s="125"/>
      <c r="I29" s="2"/>
      <c r="J29" s="2"/>
      <c r="K29" s="125"/>
      <c r="L29" s="125"/>
      <c r="M29" s="125"/>
      <c r="P29" s="195"/>
      <c r="Q29" s="198"/>
    </row>
    <row r="30" spans="2:31" ht="15" customHeight="1">
      <c r="C30" s="132"/>
      <c r="E30" s="2"/>
      <c r="H30" s="125"/>
      <c r="I30" s="2"/>
      <c r="J30" s="2"/>
      <c r="K30" s="2"/>
      <c r="L30" s="125"/>
      <c r="M30" s="125"/>
      <c r="P30" s="195"/>
      <c r="Q30" s="198"/>
    </row>
    <row r="31" spans="2:31" ht="15" customHeight="1">
      <c r="C31" s="132"/>
      <c r="E31" s="2"/>
      <c r="P31" s="196"/>
      <c r="Q31" s="199"/>
    </row>
    <row r="32" spans="2:31" ht="15" customHeight="1">
      <c r="B32" s="123" t="s">
        <v>34</v>
      </c>
      <c r="E32" s="2"/>
      <c r="F32" s="123" t="s">
        <v>88</v>
      </c>
    </row>
    <row r="33" spans="1:13" ht="15" customHeight="1">
      <c r="B33" s="96" t="s">
        <v>266</v>
      </c>
      <c r="C33" s="97" t="s">
        <v>263</v>
      </c>
      <c r="D33" s="96" t="s">
        <v>271</v>
      </c>
      <c r="E33" s="2"/>
      <c r="F33" s="96" t="s">
        <v>231</v>
      </c>
      <c r="G33" s="96" t="s">
        <v>157</v>
      </c>
      <c r="H33" s="122" t="s">
        <v>224</v>
      </c>
    </row>
    <row r="34" spans="1:13" ht="15" customHeight="1">
      <c r="B34" s="96" t="s">
        <v>269</v>
      </c>
      <c r="C34" s="96" t="s">
        <v>268</v>
      </c>
      <c r="D34" s="96" t="s">
        <v>267</v>
      </c>
      <c r="E34" s="2"/>
      <c r="F34" s="96"/>
      <c r="G34" s="97"/>
      <c r="H34" s="97" t="s">
        <v>177</v>
      </c>
    </row>
    <row r="35" spans="1:13" ht="15" customHeight="1">
      <c r="B35" s="122"/>
      <c r="C35" s="122"/>
      <c r="D35" s="133"/>
      <c r="E35" s="2"/>
      <c r="F35" s="96"/>
      <c r="G35" s="97"/>
      <c r="H35" s="179" t="s">
        <v>222</v>
      </c>
    </row>
    <row r="36" spans="1:13" ht="15" customHeight="1">
      <c r="B36" s="122"/>
      <c r="C36" s="122"/>
      <c r="D36" s="134"/>
      <c r="E36" s="2"/>
      <c r="F36" s="122"/>
      <c r="G36" s="122"/>
      <c r="H36" s="122"/>
    </row>
    <row r="37" spans="1:13" ht="15" customHeight="1">
      <c r="A37" s="123"/>
      <c r="B37" s="2"/>
      <c r="C37" s="2"/>
      <c r="D37" s="2"/>
      <c r="E37" s="2"/>
    </row>
    <row r="38" spans="1:13" ht="15" customHeight="1">
      <c r="A38" s="123"/>
      <c r="B38" s="2"/>
      <c r="C38" s="2"/>
      <c r="D38" s="2"/>
      <c r="E38" s="2"/>
    </row>
    <row r="39" spans="1:13" ht="15" customHeight="1">
      <c r="A39" s="123"/>
      <c r="B39" s="2"/>
      <c r="C39" s="2"/>
      <c r="D39" s="2"/>
      <c r="E39" s="2"/>
    </row>
    <row r="40" spans="1:13" ht="15" customHeight="1">
      <c r="A40" s="123"/>
      <c r="B40" s="2"/>
      <c r="C40" s="200" t="s">
        <v>52</v>
      </c>
      <c r="D40" s="201"/>
      <c r="E40" s="201"/>
      <c r="F40" s="201"/>
      <c r="G40" s="201"/>
      <c r="H40" s="201"/>
      <c r="I40" s="202"/>
    </row>
    <row r="41" spans="1:13" ht="15" customHeight="1">
      <c r="B41" s="25" t="s">
        <v>53</v>
      </c>
      <c r="C41" s="21">
        <v>1</v>
      </c>
      <c r="D41" s="22">
        <v>2</v>
      </c>
      <c r="E41" s="23" t="s">
        <v>42</v>
      </c>
      <c r="F41" s="23" t="s">
        <v>45</v>
      </c>
      <c r="G41" s="23" t="s">
        <v>43</v>
      </c>
      <c r="H41" s="23" t="s">
        <v>89</v>
      </c>
      <c r="I41" s="24" t="s">
        <v>12</v>
      </c>
      <c r="J41" s="2"/>
      <c r="K41" s="2"/>
      <c r="L41" s="2"/>
      <c r="M41" s="17"/>
    </row>
    <row r="42" spans="1:13">
      <c r="B42" s="12" t="s">
        <v>14</v>
      </c>
      <c r="C42" s="2" cm="1">
        <f t="array" ref="C42">SUMPRODUCT(ISNUMBER((FIND(B42,$C$4:$M$8)))*1)</f>
        <v>5</v>
      </c>
      <c r="D42" s="2" cm="1">
        <f t="array" ref="D42">SUMPRODUCT(ISNUMBER((FIND(B42,$I$10:$L$14)))*1)</f>
        <v>0</v>
      </c>
      <c r="E42" s="2" cm="1">
        <f t="array" ref="E42">SUMPRODUCT(ISNUMBER((FIND(B42,$C$11:$C$19)))*1)</f>
        <v>0</v>
      </c>
      <c r="F42" s="2" cm="1">
        <f t="array" ref="F42">SUMPRODUCT(ISNUMBER((FIND(B42,$C$24:$C$29)))*1)</f>
        <v>0</v>
      </c>
      <c r="G42" s="2" cm="1">
        <f t="array" ref="G42">SUMPRODUCT(ISNUMBER((FIND(B42,$B$33:$D$36)))*1)</f>
        <v>1</v>
      </c>
      <c r="H42" s="2" cm="1">
        <f t="array" ref="H42">SUMPRODUCT(ISNUMBER((FIND(B42,$F$33:$H$36)))*1)</f>
        <v>0</v>
      </c>
      <c r="I42" s="7">
        <f t="shared" ref="I42:I61" si="0">SUM(C42:H42)</f>
        <v>6</v>
      </c>
      <c r="J42" s="191">
        <f>SUM(I42:I46)</f>
        <v>21</v>
      </c>
      <c r="K42" s="124"/>
      <c r="L42" s="2"/>
      <c r="M42" s="2"/>
    </row>
    <row r="43" spans="1:13">
      <c r="B43" s="12" t="s">
        <v>15</v>
      </c>
      <c r="C43" s="2" cm="1">
        <f t="array" ref="C43">SUMPRODUCT(ISNUMBER((FIND(B43,$C$4:$M$8)))*1)</f>
        <v>1</v>
      </c>
      <c r="D43" s="2" cm="1">
        <f t="array" ref="D43">SUMPRODUCT(ISNUMBER((FIND(B43,$I$10:$L$14)))*1)</f>
        <v>0</v>
      </c>
      <c r="E43" s="2" cm="1">
        <f t="array" ref="E43">SUMPRODUCT(ISNUMBER((FIND(B43,$C$11:$C$19)))*1)</f>
        <v>0</v>
      </c>
      <c r="F43" s="2" cm="1">
        <f t="array" ref="F43">SUMPRODUCT(ISNUMBER((FIND(B43,$C$24:$C$29)))*1)</f>
        <v>0</v>
      </c>
      <c r="G43" s="2" cm="1">
        <f t="array" ref="G43">SUMPRODUCT(ISNUMBER((FIND(B43,$B$33:$D$36)))*1)</f>
        <v>0</v>
      </c>
      <c r="H43" s="2" cm="1">
        <f t="array" ref="H43">SUMPRODUCT(ISNUMBER((FIND(B43,$F$33:$H$36)))*1)</f>
        <v>0</v>
      </c>
      <c r="I43" s="6">
        <f t="shared" si="0"/>
        <v>1</v>
      </c>
      <c r="J43" s="192"/>
      <c r="K43" s="124"/>
      <c r="L43" s="2"/>
      <c r="M43" s="2"/>
    </row>
    <row r="44" spans="1:13">
      <c r="B44" s="12" t="s">
        <v>16</v>
      </c>
      <c r="C44" s="2" cm="1">
        <f t="array" ref="C44">SUMPRODUCT(ISNUMBER((FIND(B44,$C$4:$M$8)))*1)</f>
        <v>5</v>
      </c>
      <c r="D44" s="2" cm="1">
        <f t="array" ref="D44">SUMPRODUCT(ISNUMBER((FIND(B44,$I$10:$L$14)))*1)</f>
        <v>0</v>
      </c>
      <c r="E44" s="2" cm="1">
        <f t="array" ref="E44">SUMPRODUCT(ISNUMBER((FIND(B44,$C$11:$C$19)))*1)</f>
        <v>0</v>
      </c>
      <c r="F44" s="2" cm="1">
        <f t="array" ref="F44">SUMPRODUCT(ISNUMBER((FIND(B44,$C$24:$C$29)))*1)</f>
        <v>0</v>
      </c>
      <c r="G44" s="2" cm="1">
        <f t="array" ref="G44">SUMPRODUCT(ISNUMBER((FIND(B44,$B$33:$D$36)))*1)</f>
        <v>1</v>
      </c>
      <c r="H44" s="2" cm="1">
        <f t="array" ref="H44">SUMPRODUCT(ISNUMBER((FIND(B44,$F$33:$H$36)))*1)</f>
        <v>1</v>
      </c>
      <c r="I44" s="6">
        <f t="shared" si="0"/>
        <v>7</v>
      </c>
      <c r="J44" s="192"/>
      <c r="K44" s="124"/>
      <c r="L44" s="2"/>
      <c r="M44" s="2"/>
    </row>
    <row r="45" spans="1:13">
      <c r="B45" s="12" t="s">
        <v>17</v>
      </c>
      <c r="C45" s="2" cm="1">
        <f t="array" ref="C45">SUMPRODUCT(ISNUMBER((FIND(B45,$C$4:$M$8)))*1)</f>
        <v>4</v>
      </c>
      <c r="D45" s="2" cm="1">
        <f t="array" ref="D45">SUMPRODUCT(ISNUMBER((FIND(B45,$I$10:$L$14)))*1)</f>
        <v>0</v>
      </c>
      <c r="E45" s="2" cm="1">
        <f t="array" ref="E45">SUMPRODUCT(ISNUMBER((FIND(B45,$C$11:$C$19)))*1)</f>
        <v>0</v>
      </c>
      <c r="F45" s="2" cm="1">
        <f t="array" ref="F45">SUMPRODUCT(ISNUMBER((FIND(B45,$C$24:$C$29)))*1)</f>
        <v>0</v>
      </c>
      <c r="G45" s="2" cm="1">
        <f t="array" ref="G45">SUMPRODUCT(ISNUMBER((FIND(B45,$B$33:$D$36)))*1)</f>
        <v>0</v>
      </c>
      <c r="H45" s="2" cm="1">
        <f t="array" ref="H45">SUMPRODUCT(ISNUMBER((FIND(B45,$F$33:$H$36)))*1)</f>
        <v>0</v>
      </c>
      <c r="I45" s="6">
        <f t="shared" si="0"/>
        <v>4</v>
      </c>
      <c r="J45" s="192"/>
      <c r="K45" s="124"/>
      <c r="L45" s="2"/>
      <c r="M45" s="2"/>
    </row>
    <row r="46" spans="1:13">
      <c r="B46" s="20" t="s">
        <v>18</v>
      </c>
      <c r="C46" s="9" cm="1">
        <f t="array" ref="C46">SUMPRODUCT(ISNUMBER((FIND(B46,$C$4:$M$8)))*1)</f>
        <v>2</v>
      </c>
      <c r="D46" s="9" cm="1">
        <f t="array" ref="D46">SUMPRODUCT(ISNUMBER((FIND(B46,$I$10:$L$14)))*1)</f>
        <v>0</v>
      </c>
      <c r="E46" s="9" cm="1">
        <f t="array" ref="E46">SUMPRODUCT(ISNUMBER((FIND(B46,$C$11:$C$19)))*1)</f>
        <v>1</v>
      </c>
      <c r="F46" s="9" cm="1">
        <f t="array" ref="F46">SUMPRODUCT(ISNUMBER((FIND(B46,$C$24:$C$29)))*1)</f>
        <v>0</v>
      </c>
      <c r="G46" s="9" cm="1">
        <f t="array" ref="G46">SUMPRODUCT(ISNUMBER((FIND(B46,$B$33:$D$36)))*1)</f>
        <v>0</v>
      </c>
      <c r="H46" s="9" cm="1">
        <f t="array" ref="H46">SUMPRODUCT(ISNUMBER((FIND(B46,$F$33:$H$36)))*1)</f>
        <v>0</v>
      </c>
      <c r="I46" s="10">
        <f t="shared" si="0"/>
        <v>3</v>
      </c>
      <c r="J46" s="193"/>
      <c r="K46" s="124"/>
    </row>
    <row r="47" spans="1:13">
      <c r="B47" s="12" t="s">
        <v>19</v>
      </c>
      <c r="C47" s="2" cm="1">
        <f t="array" ref="C47">SUMPRODUCT(ISNUMBER((FIND(B47,$C$4:$M$8)))*1)</f>
        <v>2</v>
      </c>
      <c r="D47" s="2" cm="1">
        <f t="array" ref="D47">SUMPRODUCT(ISNUMBER((FIND(B47,$I$10:$L$14)))*1)</f>
        <v>0</v>
      </c>
      <c r="E47" s="2" cm="1">
        <f t="array" ref="E47">SUMPRODUCT(ISNUMBER((FIND(B47,$C$11:$C$19)))*1)</f>
        <v>0</v>
      </c>
      <c r="F47" s="2" cm="1">
        <f t="array" ref="F47">SUMPRODUCT(ISNUMBER((FIND(B47,$C$24:$C$29)))*1)</f>
        <v>0</v>
      </c>
      <c r="G47" s="2" cm="1">
        <f t="array" ref="G47">SUMPRODUCT(ISNUMBER((FIND(B47,$B$33:$D$36)))*1)</f>
        <v>1</v>
      </c>
      <c r="H47" s="2" cm="1">
        <f t="array" ref="H47">SUMPRODUCT(ISNUMBER((FIND(B47,$F$33:$H$36)))*1)</f>
        <v>0</v>
      </c>
      <c r="I47" s="7">
        <f t="shared" si="0"/>
        <v>3</v>
      </c>
      <c r="J47" s="191">
        <f>SUM(I47:I51)</f>
        <v>5</v>
      </c>
      <c r="K47" s="124"/>
    </row>
    <row r="48" spans="1:13">
      <c r="B48" s="12" t="s">
        <v>33</v>
      </c>
      <c r="C48" s="2" cm="1">
        <f t="array" ref="C48">SUMPRODUCT(ISNUMBER((FIND(B48,$C$4:$M$8)))*1)</f>
        <v>1</v>
      </c>
      <c r="D48" s="2" cm="1">
        <f t="array" ref="D48">SUMPRODUCT(ISNUMBER((FIND(B48,$I$10:$L$14)))*1)</f>
        <v>0</v>
      </c>
      <c r="E48" s="2" cm="1">
        <f t="array" ref="E48">SUMPRODUCT(ISNUMBER((FIND(B48,$C$11:$C$19)))*1)</f>
        <v>0</v>
      </c>
      <c r="F48" s="2" cm="1">
        <f t="array" ref="F48">SUMPRODUCT(ISNUMBER((FIND(B48,$C$24:$C$29)))*1)</f>
        <v>0</v>
      </c>
      <c r="G48" s="2" cm="1">
        <f t="array" ref="G48">SUMPRODUCT(ISNUMBER((FIND(B48,$B$33:$D$36)))*1)</f>
        <v>0</v>
      </c>
      <c r="H48" s="2" cm="1">
        <f t="array" ref="H48">SUMPRODUCT(ISNUMBER((FIND(B48,$F$33:$H$36)))*1)</f>
        <v>0</v>
      </c>
      <c r="I48" s="6">
        <f t="shared" si="0"/>
        <v>1</v>
      </c>
      <c r="J48" s="192"/>
      <c r="K48" s="124"/>
    </row>
    <row r="49" spans="1:15">
      <c r="B49" s="12" t="s">
        <v>20</v>
      </c>
      <c r="C49" s="2" cm="1">
        <f t="array" ref="C49">SUMPRODUCT(ISNUMBER((FIND(B49,$C$4:$M$8)))*1)</f>
        <v>0</v>
      </c>
      <c r="D49" s="2" cm="1">
        <f t="array" ref="D49">SUMPRODUCT(ISNUMBER((FIND(B49,$I$10:$L$14)))*1)</f>
        <v>0</v>
      </c>
      <c r="E49" s="2" cm="1">
        <f t="array" ref="E49">SUMPRODUCT(ISNUMBER((FIND(B49,$C$11:$C$19)))*1)</f>
        <v>0</v>
      </c>
      <c r="F49" s="2" cm="1">
        <f t="array" ref="F49">SUMPRODUCT(ISNUMBER((FIND(B49,$C$24:$C$29)))*1)</f>
        <v>0</v>
      </c>
      <c r="G49" s="2" cm="1">
        <f t="array" ref="G49">SUMPRODUCT(ISNUMBER((FIND(B49,$B$33:$D$36)))*1)</f>
        <v>0</v>
      </c>
      <c r="H49" s="2" cm="1">
        <f t="array" ref="H49">SUMPRODUCT(ISNUMBER((FIND(B49,$F$33:$H$36)))*1)</f>
        <v>0</v>
      </c>
      <c r="I49" s="6">
        <f t="shared" si="0"/>
        <v>0</v>
      </c>
      <c r="J49" s="192"/>
      <c r="K49" s="124"/>
    </row>
    <row r="50" spans="1:15">
      <c r="B50" s="12" t="s">
        <v>21</v>
      </c>
      <c r="C50" s="2" cm="1">
        <f t="array" ref="C50">SUMPRODUCT(ISNUMBER((FIND(B50,$C$4:$M$8)))*1)</f>
        <v>0</v>
      </c>
      <c r="D50" s="2" cm="1">
        <f t="array" ref="D50">SUMPRODUCT(ISNUMBER((FIND(B50,$I$10:$L$14)))*1)</f>
        <v>0</v>
      </c>
      <c r="E50" s="2" cm="1">
        <f t="array" ref="E50">SUMPRODUCT(ISNUMBER((FIND(B50,$C$11:$C$19)))*1)</f>
        <v>0</v>
      </c>
      <c r="F50" s="2" cm="1">
        <f t="array" ref="F50">SUMPRODUCT(ISNUMBER((FIND(B50,$C$24:$C$29)))*1)</f>
        <v>0</v>
      </c>
      <c r="G50" s="2" cm="1">
        <f t="array" ref="G50">SUMPRODUCT(ISNUMBER((FIND(B50,$B$33:$D$36)))*1)</f>
        <v>0</v>
      </c>
      <c r="H50" s="2" cm="1">
        <f t="array" ref="H50">SUMPRODUCT(ISNUMBER((FIND(B50,$F$33:$H$36)))*1)</f>
        <v>0</v>
      </c>
      <c r="I50" s="6">
        <f t="shared" si="0"/>
        <v>0</v>
      </c>
      <c r="J50" s="192"/>
      <c r="K50" s="124"/>
    </row>
    <row r="51" spans="1:15">
      <c r="B51" s="20" t="s">
        <v>22</v>
      </c>
      <c r="C51" s="9" cm="1">
        <f t="array" ref="C51">SUMPRODUCT(ISNUMBER((FIND(B51,$C$4:$M$8)))*1)</f>
        <v>1</v>
      </c>
      <c r="D51" s="9" cm="1">
        <f t="array" ref="D51">SUMPRODUCT(ISNUMBER((FIND(B51,$I$10:$L$14)))*1)</f>
        <v>0</v>
      </c>
      <c r="E51" s="9" cm="1">
        <f t="array" ref="E51">SUMPRODUCT(ISNUMBER((FIND(B51,$C$11:$C$19)))*1)</f>
        <v>0</v>
      </c>
      <c r="F51" s="9" cm="1">
        <f t="array" ref="F51">SUMPRODUCT(ISNUMBER((FIND(B51,$C$24:$C$29)))*1)</f>
        <v>0</v>
      </c>
      <c r="G51" s="9" cm="1">
        <f t="array" ref="G51">SUMPRODUCT(ISNUMBER((FIND(B51,$B$33:$D$36)))*1)</f>
        <v>0</v>
      </c>
      <c r="H51" s="9" cm="1">
        <f t="array" ref="H51">SUMPRODUCT(ISNUMBER((FIND(B51,$F$33:$H$36)))*1)</f>
        <v>0</v>
      </c>
      <c r="I51" s="10">
        <f t="shared" si="0"/>
        <v>1</v>
      </c>
      <c r="J51" s="193"/>
      <c r="K51" s="124"/>
    </row>
    <row r="52" spans="1:15">
      <c r="B52" s="12" t="s">
        <v>23</v>
      </c>
      <c r="C52" s="2" cm="1">
        <f t="array" ref="C52">SUMPRODUCT(ISNUMBER((FIND(B52,$C$4:$M$8)))*1)</f>
        <v>2</v>
      </c>
      <c r="D52" s="2" cm="1">
        <f t="array" ref="D52">SUMPRODUCT(ISNUMBER((FIND(B52,$I$10:$L$14)))*1)</f>
        <v>0</v>
      </c>
      <c r="E52" s="2" cm="1">
        <f t="array" ref="E52">SUMPRODUCT(ISNUMBER((FIND(B52,$C$11:$C$19)))*1)</f>
        <v>0</v>
      </c>
      <c r="F52" s="2" cm="1">
        <f t="array" ref="F52">SUMPRODUCT(ISNUMBER((FIND(B52,$C$24:$C$29)))*1)</f>
        <v>0</v>
      </c>
      <c r="G52" s="2" cm="1">
        <f t="array" ref="G52">SUMPRODUCT(ISNUMBER((FIND(B52,$B$33:$D$36)))*1)</f>
        <v>0</v>
      </c>
      <c r="H52" s="2" cm="1">
        <f t="array" ref="H52">SUMPRODUCT(ISNUMBER((FIND(B52,$F$33:$H$36)))*1)</f>
        <v>2</v>
      </c>
      <c r="I52" s="7">
        <f t="shared" si="0"/>
        <v>4</v>
      </c>
      <c r="J52" s="191">
        <f>SUM(I52:I56)</f>
        <v>16</v>
      </c>
      <c r="K52" s="124"/>
    </row>
    <row r="53" spans="1:15">
      <c r="B53" s="12" t="s">
        <v>24</v>
      </c>
      <c r="C53" s="2" cm="1">
        <f t="array" ref="C53">SUMPRODUCT(ISNUMBER((FIND(B53,$C$4:$M$8)))*1)</f>
        <v>3</v>
      </c>
      <c r="D53" s="2" cm="1">
        <f t="array" ref="D53">SUMPRODUCT(ISNUMBER((FIND(B53,$I$10:$L$14)))*1)</f>
        <v>0</v>
      </c>
      <c r="E53" s="2" cm="1">
        <f t="array" ref="E53">SUMPRODUCT(ISNUMBER((FIND(B53,$C$11:$C$19)))*1)</f>
        <v>0</v>
      </c>
      <c r="F53" s="2" cm="1">
        <f t="array" ref="F53">SUMPRODUCT(ISNUMBER((FIND(B53,$C$24:$C$29)))*1)</f>
        <v>0</v>
      </c>
      <c r="G53" s="2" cm="1">
        <f t="array" ref="G53">SUMPRODUCT(ISNUMBER((FIND(B53,$B$33:$D$36)))*1)</f>
        <v>0</v>
      </c>
      <c r="H53" s="2" cm="1">
        <f t="array" ref="H53">SUMPRODUCT(ISNUMBER((FIND(B53,$F$33:$H$36)))*1)</f>
        <v>1</v>
      </c>
      <c r="I53" s="6">
        <f t="shared" si="0"/>
        <v>4</v>
      </c>
      <c r="J53" s="192"/>
      <c r="K53" s="124"/>
      <c r="L53" s="124"/>
      <c r="M53" s="125"/>
    </row>
    <row r="54" spans="1:15">
      <c r="B54" s="12" t="s">
        <v>25</v>
      </c>
      <c r="C54" s="2" cm="1">
        <f t="array" ref="C54">SUMPRODUCT(ISNUMBER((FIND(B54,$C$4:$M$8)))*1)</f>
        <v>0</v>
      </c>
      <c r="D54" s="2" cm="1">
        <f t="array" ref="D54">SUMPRODUCT(ISNUMBER((FIND(B54,$I$10:$L$14)))*1)</f>
        <v>0</v>
      </c>
      <c r="E54" s="2" cm="1">
        <f t="array" ref="E54">SUMPRODUCT(ISNUMBER((FIND(B54,$C$11:$C$19)))*1)</f>
        <v>0</v>
      </c>
      <c r="F54" s="2" cm="1">
        <f t="array" ref="F54">SUMPRODUCT(ISNUMBER((FIND(B54,$C$24:$C$29)))*1)</f>
        <v>0</v>
      </c>
      <c r="G54" s="2" cm="1">
        <f t="array" ref="G54">SUMPRODUCT(ISNUMBER((FIND(B54,$B$33:$D$36)))*1)</f>
        <v>0</v>
      </c>
      <c r="H54" s="2" cm="1">
        <f t="array" ref="H54">SUMPRODUCT(ISNUMBER((FIND(B54,$F$33:$H$36)))*1)</f>
        <v>0</v>
      </c>
      <c r="I54" s="6">
        <f t="shared" si="0"/>
        <v>0</v>
      </c>
      <c r="J54" s="192"/>
      <c r="K54" s="124"/>
      <c r="L54" s="124"/>
      <c r="M54" s="125"/>
    </row>
    <row r="55" spans="1:15">
      <c r="B55" s="12" t="s">
        <v>26</v>
      </c>
      <c r="C55" s="2" cm="1">
        <f t="array" ref="C55">SUMPRODUCT(ISNUMBER((FIND(B55,$C$4:$M$8)))*1)</f>
        <v>1</v>
      </c>
      <c r="D55" s="2" cm="1">
        <f t="array" ref="D55">SUMPRODUCT(ISNUMBER((FIND(B55,$I$10:$L$14)))*1)</f>
        <v>0</v>
      </c>
      <c r="E55" s="2" cm="1">
        <f t="array" ref="E55">SUMPRODUCT(ISNUMBER((FIND(B55,$C$11:$C$19)))*1)</f>
        <v>1</v>
      </c>
      <c r="F55" s="2" cm="1">
        <f t="array" ref="F55">SUMPRODUCT(ISNUMBER((FIND(B55,$C$24:$C$29)))*1)</f>
        <v>0</v>
      </c>
      <c r="G55" s="2" cm="1">
        <f t="array" ref="G55">SUMPRODUCT(ISNUMBER((FIND(B55,$B$33:$D$36)))*1)</f>
        <v>2</v>
      </c>
      <c r="H55" s="2" cm="1">
        <f t="array" ref="H55">SUMPRODUCT(ISNUMBER((FIND(B55,$F$33:$H$36)))*1)</f>
        <v>0</v>
      </c>
      <c r="I55" s="6">
        <f t="shared" si="0"/>
        <v>4</v>
      </c>
      <c r="J55" s="192"/>
      <c r="K55" s="124"/>
      <c r="L55" s="124"/>
      <c r="M55" s="125"/>
    </row>
    <row r="56" spans="1:15">
      <c r="B56" s="20" t="s">
        <v>27</v>
      </c>
      <c r="C56" s="9" cm="1">
        <f t="array" ref="C56">SUMPRODUCT(ISNUMBER((FIND(B56,$C$4:$M$8)))*1)</f>
        <v>3</v>
      </c>
      <c r="D56" s="9" cm="1">
        <f t="array" ref="D56">SUMPRODUCT(ISNUMBER((FIND(B56,$I$10:$L$14)))*1)</f>
        <v>0</v>
      </c>
      <c r="E56" s="9" cm="1">
        <f t="array" ref="E56">SUMPRODUCT(ISNUMBER((FIND(B56,$C$11:$C$19)))*1)</f>
        <v>0</v>
      </c>
      <c r="F56" s="9" cm="1">
        <f t="array" ref="F56">SUMPRODUCT(ISNUMBER((FIND(B56,$C$24:$C$29)))*1)</f>
        <v>0</v>
      </c>
      <c r="G56" s="9" cm="1">
        <f t="array" ref="G56">SUMPRODUCT(ISNUMBER((FIND(B56,$B$33:$D$36)))*1)</f>
        <v>0</v>
      </c>
      <c r="H56" s="9" cm="1">
        <f t="array" ref="H56">SUMPRODUCT(ISNUMBER((FIND(B56,$F$33:$H$36)))*1)</f>
        <v>1</v>
      </c>
      <c r="I56" s="10">
        <f t="shared" si="0"/>
        <v>4</v>
      </c>
      <c r="J56" s="193"/>
      <c r="K56" s="124"/>
      <c r="L56" s="124"/>
      <c r="M56" s="125"/>
    </row>
    <row r="57" spans="1:15">
      <c r="A57" s="2" t="s">
        <v>13</v>
      </c>
      <c r="B57" s="12" t="s">
        <v>28</v>
      </c>
      <c r="C57" s="2" cm="1">
        <f t="array" ref="C57">SUMPRODUCT(ISNUMBER((FIND(B57,$C$4:$M$8)))*1)</f>
        <v>2</v>
      </c>
      <c r="D57" s="2" cm="1">
        <f t="array" ref="D57">SUMPRODUCT(ISNUMBER((FIND(B57,$I$10:$L$14)))*1)</f>
        <v>0</v>
      </c>
      <c r="E57" s="2" cm="1">
        <f t="array" ref="E57">SUMPRODUCT(ISNUMBER((FIND(B57,$C$11:$C$19)))*1)</f>
        <v>0</v>
      </c>
      <c r="F57" s="2" cm="1">
        <f t="array" ref="F57">SUMPRODUCT(ISNUMBER((FIND(B57,$C$24:$C$29)))*1)</f>
        <v>0</v>
      </c>
      <c r="G57" s="2" cm="1">
        <f t="array" ref="G57">SUMPRODUCT(ISNUMBER((FIND(B57,$B$33:$D$36)))*1)</f>
        <v>1</v>
      </c>
      <c r="H57" s="2" cm="1">
        <f t="array" ref="H57">SUMPRODUCT(ISNUMBER((FIND(B57,$F$33:$H$36)))*1)</f>
        <v>0</v>
      </c>
      <c r="I57" s="7">
        <f t="shared" si="0"/>
        <v>3</v>
      </c>
      <c r="J57" s="191">
        <f>SUM(I57:I61)</f>
        <v>7</v>
      </c>
      <c r="K57" s="124"/>
      <c r="L57" s="124"/>
      <c r="M57" s="125"/>
    </row>
    <row r="58" spans="1:15">
      <c r="B58" s="12" t="s">
        <v>29</v>
      </c>
      <c r="C58" s="2" cm="1">
        <f t="array" ref="C58">SUMPRODUCT(ISNUMBER((FIND(B58,$C$4:$M$8)))*1)</f>
        <v>2</v>
      </c>
      <c r="D58" s="2" cm="1">
        <f t="array" ref="D58">SUMPRODUCT(ISNUMBER((FIND(B58,$I$10:$L$14)))*1)</f>
        <v>0</v>
      </c>
      <c r="E58" s="2" cm="1">
        <f t="array" ref="E58">SUMPRODUCT(ISNUMBER((FIND(B58,$C$11:$C$19)))*1)</f>
        <v>0</v>
      </c>
      <c r="F58" s="2" cm="1">
        <f t="array" ref="F58">SUMPRODUCT(ISNUMBER((FIND(B58,$C$24:$C$29)))*1)</f>
        <v>0</v>
      </c>
      <c r="G58" s="2" cm="1">
        <f t="array" ref="G58">SUMPRODUCT(ISNUMBER((FIND(B58,$B$33:$D$36)))*1)</f>
        <v>0</v>
      </c>
      <c r="H58" s="2" cm="1">
        <f t="array" ref="H58">SUMPRODUCT(ISNUMBER((FIND(B58,$F$33:$H$36)))*1)</f>
        <v>0</v>
      </c>
      <c r="I58" s="6">
        <f t="shared" si="0"/>
        <v>2</v>
      </c>
      <c r="J58" s="192"/>
      <c r="K58" s="124"/>
      <c r="L58" s="124"/>
      <c r="M58" s="125"/>
    </row>
    <row r="59" spans="1:15" ht="18.75" customHeight="1">
      <c r="B59" s="12" t="s">
        <v>30</v>
      </c>
      <c r="C59" s="2" cm="1">
        <f t="array" ref="C59">SUMPRODUCT(ISNUMBER((FIND(B59,$C$4:$M$8)))*1)</f>
        <v>1</v>
      </c>
      <c r="D59" s="2" cm="1">
        <f t="array" ref="D59">SUMPRODUCT(ISNUMBER((FIND(B59,$I$10:$L$14)))*1)</f>
        <v>0</v>
      </c>
      <c r="E59" s="2" cm="1">
        <f t="array" ref="E59">SUMPRODUCT(ISNUMBER((FIND(B59,$C$11:$C$19)))*1)</f>
        <v>0</v>
      </c>
      <c r="F59" s="2" cm="1">
        <f t="array" ref="F59">SUMPRODUCT(ISNUMBER((FIND(B59,$C$24:$C$29)))*1)</f>
        <v>0</v>
      </c>
      <c r="G59" s="2" cm="1">
        <f t="array" ref="G59">SUMPRODUCT(ISNUMBER((FIND(B59,$B$33:$D$36)))*1)</f>
        <v>0</v>
      </c>
      <c r="H59" s="2" cm="1">
        <f t="array" ref="H59">SUMPRODUCT(ISNUMBER((FIND(B59,$F$33:$H$36)))*1)</f>
        <v>0</v>
      </c>
      <c r="I59" s="6">
        <f t="shared" si="0"/>
        <v>1</v>
      </c>
      <c r="J59" s="192"/>
      <c r="K59" s="124"/>
      <c r="L59" s="124"/>
      <c r="M59" s="125"/>
    </row>
    <row r="60" spans="1:15">
      <c r="B60" s="12" t="s">
        <v>31</v>
      </c>
      <c r="C60" s="2" cm="1">
        <f t="array" ref="C60">SUMPRODUCT(ISNUMBER((FIND(B60,$C$4:$M$8)))*1)</f>
        <v>1</v>
      </c>
      <c r="D60" s="2" cm="1">
        <f t="array" ref="D60">SUMPRODUCT(ISNUMBER((FIND(B60,$I$10:$L$14)))*1)</f>
        <v>0</v>
      </c>
      <c r="E60" s="2" cm="1">
        <f t="array" ref="E60">SUMPRODUCT(ISNUMBER((FIND(B60,$C$11:$C$19)))*1)</f>
        <v>0</v>
      </c>
      <c r="F60" s="2" cm="1">
        <f t="array" ref="F60">SUMPRODUCT(ISNUMBER((FIND(B60,$C$24:$C$29)))*1)</f>
        <v>0</v>
      </c>
      <c r="G60" s="2" cm="1">
        <f t="array" ref="G60">SUMPRODUCT(ISNUMBER((FIND(B60,$B$33:$D$36)))*1)</f>
        <v>0</v>
      </c>
      <c r="H60" s="2" cm="1">
        <f t="array" ref="H60">SUMPRODUCT(ISNUMBER((FIND(B60,$F$33:$H$36)))*1)</f>
        <v>0</v>
      </c>
      <c r="I60" s="6">
        <f t="shared" si="0"/>
        <v>1</v>
      </c>
      <c r="J60" s="192"/>
      <c r="K60" s="124"/>
      <c r="L60" s="124"/>
      <c r="M60" s="125"/>
    </row>
    <row r="61" spans="1:15">
      <c r="B61" s="20" t="s">
        <v>32</v>
      </c>
      <c r="C61" s="9" cm="1">
        <f t="array" ref="C61">SUMPRODUCT(ISNUMBER((FIND(B61,$C$4:$M$8)))*1)</f>
        <v>0</v>
      </c>
      <c r="D61" s="9" cm="1">
        <f t="array" ref="D61">SUMPRODUCT(ISNUMBER((FIND(B61,$I$10:$L$14)))*1)</f>
        <v>0</v>
      </c>
      <c r="E61" s="9" cm="1">
        <f t="array" ref="E61">SUMPRODUCT(ISNUMBER((FIND(B61,$C$11:$C$19)))*1)</f>
        <v>0</v>
      </c>
      <c r="F61" s="9" cm="1">
        <f t="array" ref="F61">SUMPRODUCT(ISNUMBER((FIND(B61,$C$24:$C$29)))*1)</f>
        <v>0</v>
      </c>
      <c r="G61" s="9" cm="1">
        <f t="array" ref="G61">SUMPRODUCT(ISNUMBER((FIND(B61,$B$33:$D$36)))*1)</f>
        <v>0</v>
      </c>
      <c r="H61" s="2" cm="1">
        <f t="array" ref="H61">SUMPRODUCT(ISNUMBER((FIND(B61,$F$33:$H$36)))*1)</f>
        <v>0</v>
      </c>
      <c r="I61" s="6">
        <f t="shared" si="0"/>
        <v>0</v>
      </c>
      <c r="J61" s="193"/>
      <c r="K61" s="124"/>
      <c r="L61" s="124"/>
      <c r="M61" s="125"/>
    </row>
    <row r="62" spans="1:15">
      <c r="A62" s="2" t="s">
        <v>13</v>
      </c>
      <c r="B62" s="2"/>
      <c r="C62" s="16">
        <f>SUM(C42:C61)</f>
        <v>36</v>
      </c>
      <c r="D62" s="4">
        <f>SUM(D42:D61)</f>
        <v>0</v>
      </c>
      <c r="E62" s="4">
        <f t="shared" ref="E62:I62" si="1">SUM(E42:E61)</f>
        <v>2</v>
      </c>
      <c r="F62" s="4">
        <f t="shared" si="1"/>
        <v>0</v>
      </c>
      <c r="G62" s="4">
        <f t="shared" si="1"/>
        <v>6</v>
      </c>
      <c r="H62" s="156">
        <f t="shared" si="1"/>
        <v>5</v>
      </c>
      <c r="I62" s="156">
        <f t="shared" si="1"/>
        <v>49</v>
      </c>
      <c r="J62" s="116">
        <f>SUM(J42:J61)</f>
        <v>49</v>
      </c>
      <c r="K62" s="135"/>
      <c r="L62" s="124"/>
      <c r="M62" s="124"/>
      <c r="N62" s="125"/>
      <c r="O62" s="123"/>
    </row>
    <row r="63" spans="1:15">
      <c r="B63" s="2"/>
      <c r="C63" s="2"/>
      <c r="D63" s="2"/>
      <c r="E63" s="2"/>
      <c r="F63" s="2"/>
      <c r="G63" s="2"/>
      <c r="H63" s="2"/>
      <c r="I63" s="2"/>
      <c r="J63" s="2"/>
      <c r="K63" s="2"/>
      <c r="L63" s="124"/>
      <c r="M63" s="124"/>
      <c r="N63" s="125"/>
      <c r="O63" s="123"/>
    </row>
    <row r="64" spans="1:15">
      <c r="B64" s="2"/>
      <c r="C64" s="2"/>
      <c r="D64" s="2"/>
      <c r="E64" s="2"/>
      <c r="F64" s="2"/>
      <c r="G64" s="2"/>
      <c r="H64" s="2"/>
      <c r="I64" s="2"/>
      <c r="J64" s="2"/>
      <c r="K64" s="2"/>
      <c r="L64" s="124"/>
      <c r="M64" s="124"/>
      <c r="N64" s="125"/>
      <c r="O64" s="123"/>
    </row>
    <row r="65" spans="1:15">
      <c r="L65" s="124"/>
      <c r="M65" s="124"/>
      <c r="N65" s="125"/>
      <c r="O65" s="123"/>
    </row>
    <row r="66" spans="1:15">
      <c r="L66" s="124"/>
      <c r="M66" s="124"/>
      <c r="N66" s="125"/>
      <c r="O66" s="123"/>
    </row>
    <row r="67" spans="1:15">
      <c r="A67" s="2" t="s">
        <v>13</v>
      </c>
      <c r="L67" s="124"/>
      <c r="M67" s="124"/>
      <c r="N67" s="125"/>
      <c r="O67" s="123"/>
    </row>
    <row r="68" spans="1:15">
      <c r="L68" s="124"/>
      <c r="M68" s="124"/>
      <c r="N68" s="125"/>
      <c r="O68" s="123"/>
    </row>
    <row r="69" spans="1:15">
      <c r="L69" s="124"/>
      <c r="M69" s="124"/>
      <c r="N69" s="125"/>
      <c r="O69" s="123"/>
    </row>
    <row r="70" spans="1:15">
      <c r="L70" s="124"/>
      <c r="M70" s="124"/>
      <c r="N70" s="125"/>
      <c r="O70" s="123"/>
    </row>
    <row r="71" spans="1:15">
      <c r="L71" s="124"/>
      <c r="M71" s="124"/>
      <c r="N71" s="125"/>
      <c r="O71" s="123"/>
    </row>
    <row r="72" spans="1:15">
      <c r="A72" s="2" t="s">
        <v>13</v>
      </c>
      <c r="L72" s="124"/>
      <c r="M72" s="124"/>
      <c r="N72" s="125"/>
      <c r="O72" s="123"/>
    </row>
    <row r="73" spans="1:15">
      <c r="L73" s="124"/>
      <c r="M73" s="124"/>
      <c r="N73" s="125"/>
      <c r="O73" s="123"/>
    </row>
    <row r="74" spans="1:15">
      <c r="L74" s="124"/>
      <c r="M74" s="124"/>
      <c r="N74" s="125"/>
      <c r="O74" s="123"/>
    </row>
    <row r="75" spans="1:15">
      <c r="L75" s="124"/>
      <c r="M75" s="124"/>
      <c r="N75" s="125"/>
      <c r="O75" s="123"/>
    </row>
    <row r="76" spans="1:15">
      <c r="L76" s="124"/>
      <c r="M76" s="124"/>
      <c r="N76" s="125"/>
      <c r="O76" s="123"/>
    </row>
    <row r="77" spans="1:15">
      <c r="A77" s="2" t="s">
        <v>13</v>
      </c>
      <c r="L77" s="124"/>
      <c r="M77" s="124"/>
      <c r="N77" s="125"/>
      <c r="O77" s="123"/>
    </row>
    <row r="78" spans="1:15">
      <c r="L78" s="124"/>
      <c r="M78" s="124"/>
      <c r="N78" s="125"/>
      <c r="O78" s="123"/>
    </row>
    <row r="79" spans="1:15">
      <c r="L79" s="124"/>
      <c r="M79" s="124"/>
      <c r="N79" s="125"/>
      <c r="O79" s="123"/>
    </row>
    <row r="80" spans="1:15">
      <c r="L80" s="124"/>
      <c r="M80" s="124"/>
      <c r="N80" s="125"/>
      <c r="O80" s="123"/>
    </row>
    <row r="81" spans="12:15">
      <c r="L81" s="124"/>
      <c r="M81" s="124"/>
      <c r="N81" s="125"/>
      <c r="O81" s="123"/>
    </row>
    <row r="82" spans="12:15">
      <c r="L82" s="135"/>
      <c r="M82" s="2"/>
    </row>
    <row r="83" spans="12:15">
      <c r="L83" s="2"/>
      <c r="M83" s="2"/>
    </row>
    <row r="84" spans="12:15">
      <c r="L84" s="2"/>
      <c r="M84" s="2"/>
    </row>
  </sheetData>
  <sortState xmlns:xlrd2="http://schemas.microsoft.com/office/spreadsheetml/2017/richdata2" ref="F12:G15">
    <sortCondition ref="F12:F15"/>
  </sortState>
  <mergeCells count="19">
    <mergeCell ref="Q21:Q25"/>
    <mergeCell ref="P21:P25"/>
    <mergeCell ref="Q15:Q19"/>
    <mergeCell ref="P15:P19"/>
    <mergeCell ref="Q3:Q7"/>
    <mergeCell ref="P9:P13"/>
    <mergeCell ref="Q9:Q13"/>
    <mergeCell ref="I1:J1"/>
    <mergeCell ref="K1:M1"/>
    <mergeCell ref="C2:K2"/>
    <mergeCell ref="L2:M2"/>
    <mergeCell ref="P3:P7"/>
    <mergeCell ref="J57:J61"/>
    <mergeCell ref="P27:P31"/>
    <mergeCell ref="Q27:Q31"/>
    <mergeCell ref="C40:I40"/>
    <mergeCell ref="J42:J46"/>
    <mergeCell ref="J47:J51"/>
    <mergeCell ref="J52:J56"/>
  </mergeCells>
  <conditionalFormatting sqref="F8 M4:M8">
    <cfRule type="duplicateValues" dxfId="990" priority="4593"/>
  </conditionalFormatting>
  <conditionalFormatting sqref="K16">
    <cfRule type="duplicateValues" dxfId="989" priority="4576"/>
  </conditionalFormatting>
  <conditionalFormatting sqref="K16">
    <cfRule type="duplicateValues" dxfId="988" priority="4575"/>
  </conditionalFormatting>
  <conditionalFormatting sqref="K16">
    <cfRule type="duplicateValues" dxfId="987" priority="4573"/>
  </conditionalFormatting>
  <conditionalFormatting sqref="K16">
    <cfRule type="duplicateValues" dxfId="986" priority="4571"/>
  </conditionalFormatting>
  <conditionalFormatting sqref="K16">
    <cfRule type="duplicateValues" dxfId="985" priority="4570"/>
  </conditionalFormatting>
  <conditionalFormatting sqref="K16">
    <cfRule type="duplicateValues" dxfId="984" priority="4569"/>
  </conditionalFormatting>
  <conditionalFormatting sqref="K16">
    <cfRule type="duplicateValues" dxfId="983" priority="4568"/>
  </conditionalFormatting>
  <conditionalFormatting sqref="K16">
    <cfRule type="duplicateValues" dxfId="982" priority="4566"/>
  </conditionalFormatting>
  <conditionalFormatting sqref="K16">
    <cfRule type="duplicateValues" dxfId="981" priority="4564"/>
  </conditionalFormatting>
  <conditionalFormatting sqref="K16">
    <cfRule type="duplicateValues" dxfId="980" priority="4562"/>
  </conditionalFormatting>
  <conditionalFormatting sqref="K16">
    <cfRule type="duplicateValues" dxfId="979" priority="4560"/>
  </conditionalFormatting>
  <conditionalFormatting sqref="M10:M12">
    <cfRule type="duplicateValues" dxfId="978" priority="3773"/>
  </conditionalFormatting>
  <conditionalFormatting sqref="M13">
    <cfRule type="duplicateValues" dxfId="977" priority="3770"/>
  </conditionalFormatting>
  <conditionalFormatting sqref="M14">
    <cfRule type="duplicateValues" dxfId="976" priority="3769"/>
  </conditionalFormatting>
  <conditionalFormatting sqref="I10:L10 I12:L14">
    <cfRule type="duplicateValues" dxfId="975" priority="3752"/>
  </conditionalFormatting>
  <conditionalFormatting sqref="I18:J18">
    <cfRule type="duplicateValues" dxfId="974" priority="3739"/>
  </conditionalFormatting>
  <conditionalFormatting sqref="C4:C8">
    <cfRule type="duplicateValues" dxfId="973" priority="3723"/>
  </conditionalFormatting>
  <conditionalFormatting sqref="D4:D8">
    <cfRule type="duplicateValues" dxfId="972" priority="3721"/>
  </conditionalFormatting>
  <conditionalFormatting sqref="E4:E8">
    <cfRule type="duplicateValues" dxfId="971" priority="3712"/>
  </conditionalFormatting>
  <conditionalFormatting sqref="F4:F7">
    <cfRule type="duplicateValues" dxfId="970" priority="3634"/>
  </conditionalFormatting>
  <conditionalFormatting sqref="I11:L11">
    <cfRule type="duplicateValues" dxfId="969" priority="3567"/>
  </conditionalFormatting>
  <conditionalFormatting sqref="C26">
    <cfRule type="duplicateValues" dxfId="968" priority="1597"/>
  </conditionalFormatting>
  <conditionalFormatting sqref="B35:D36">
    <cfRule type="duplicateValues" dxfId="967" priority="1596"/>
  </conditionalFormatting>
  <conditionalFormatting sqref="C29">
    <cfRule type="duplicateValues" dxfId="966" priority="1595"/>
  </conditionalFormatting>
  <conditionalFormatting sqref="C29">
    <cfRule type="duplicateValues" dxfId="965" priority="1594"/>
  </conditionalFormatting>
  <conditionalFormatting sqref="C28">
    <cfRule type="duplicateValues" dxfId="964" priority="1592"/>
  </conditionalFormatting>
  <conditionalFormatting sqref="H36">
    <cfRule type="duplicateValues" dxfId="963" priority="1589"/>
  </conditionalFormatting>
  <conditionalFormatting sqref="H36">
    <cfRule type="duplicateValues" dxfId="962" priority="1588"/>
  </conditionalFormatting>
  <conditionalFormatting sqref="H33">
    <cfRule type="duplicateValues" dxfId="961" priority="1487"/>
  </conditionalFormatting>
  <conditionalFormatting sqref="H33">
    <cfRule type="duplicateValues" dxfId="960" priority="880"/>
  </conditionalFormatting>
  <conditionalFormatting sqref="G36">
    <cfRule type="duplicateValues" dxfId="959" priority="836"/>
  </conditionalFormatting>
  <conditionalFormatting sqref="G36">
    <cfRule type="duplicateValues" dxfId="958" priority="834"/>
  </conditionalFormatting>
  <conditionalFormatting sqref="G36">
    <cfRule type="duplicateValues" dxfId="957" priority="832"/>
  </conditionalFormatting>
  <conditionalFormatting sqref="G36">
    <cfRule type="duplicateValues" dxfId="956" priority="830"/>
  </conditionalFormatting>
  <conditionalFormatting sqref="G36">
    <cfRule type="duplicateValues" dxfId="955" priority="828"/>
  </conditionalFormatting>
  <conditionalFormatting sqref="C27">
    <cfRule type="duplicateValues" dxfId="954" priority="821"/>
  </conditionalFormatting>
  <conditionalFormatting sqref="D34">
    <cfRule type="duplicateValues" dxfId="953" priority="819"/>
  </conditionalFormatting>
  <conditionalFormatting sqref="F33">
    <cfRule type="duplicateValues" dxfId="952" priority="816"/>
  </conditionalFormatting>
  <conditionalFormatting sqref="E17:E19">
    <cfRule type="duplicateValues" dxfId="951" priority="813"/>
  </conditionalFormatting>
  <conditionalFormatting sqref="G18:H18">
    <cfRule type="duplicateValues" dxfId="950" priority="810"/>
  </conditionalFormatting>
  <conditionalFormatting sqref="F23:F24">
    <cfRule type="duplicateValues" dxfId="949" priority="807"/>
  </conditionalFormatting>
  <conditionalFormatting sqref="E20:E23">
    <cfRule type="duplicateValues" dxfId="948" priority="800"/>
  </conditionalFormatting>
  <conditionalFormatting sqref="E20">
    <cfRule type="duplicateValues" dxfId="947" priority="798"/>
  </conditionalFormatting>
  <conditionalFormatting sqref="E20:E23">
    <cfRule type="duplicateValues" dxfId="946" priority="796"/>
  </conditionalFormatting>
  <conditionalFormatting sqref="E20:E23">
    <cfRule type="duplicateValues" dxfId="945" priority="795"/>
  </conditionalFormatting>
  <conditionalFormatting sqref="E22:E23">
    <cfRule type="duplicateValues" dxfId="944" priority="793"/>
  </conditionalFormatting>
  <conditionalFormatting sqref="E20:E23">
    <cfRule type="duplicateValues" dxfId="943" priority="792"/>
  </conditionalFormatting>
  <conditionalFormatting sqref="E20:E21">
    <cfRule type="duplicateValues" dxfId="942" priority="791"/>
  </conditionalFormatting>
  <conditionalFormatting sqref="E22:E23">
    <cfRule type="duplicateValues" dxfId="941" priority="789"/>
  </conditionalFormatting>
  <conditionalFormatting sqref="G35">
    <cfRule type="duplicateValues" dxfId="940" priority="787"/>
  </conditionalFormatting>
  <conditionalFormatting sqref="G35">
    <cfRule type="duplicateValues" dxfId="939" priority="785"/>
  </conditionalFormatting>
  <conditionalFormatting sqref="G35">
    <cfRule type="duplicateValues" dxfId="938" priority="784"/>
  </conditionalFormatting>
  <conditionalFormatting sqref="G35">
    <cfRule type="duplicateValues" dxfId="937" priority="782"/>
  </conditionalFormatting>
  <conditionalFormatting sqref="G35">
    <cfRule type="duplicateValues" dxfId="936" priority="781"/>
  </conditionalFormatting>
  <conditionalFormatting sqref="G35">
    <cfRule type="duplicateValues" dxfId="935" priority="779"/>
  </conditionalFormatting>
  <conditionalFormatting sqref="C24">
    <cfRule type="duplicateValues" dxfId="934" priority="777"/>
  </conditionalFormatting>
  <conditionalFormatting sqref="C24">
    <cfRule type="duplicateValues" dxfId="933" priority="775"/>
  </conditionalFormatting>
  <conditionalFormatting sqref="C24">
    <cfRule type="duplicateValues" dxfId="932" priority="773"/>
  </conditionalFormatting>
  <conditionalFormatting sqref="C24">
    <cfRule type="duplicateValues" dxfId="931" priority="772"/>
  </conditionalFormatting>
  <conditionalFormatting sqref="C24">
    <cfRule type="duplicateValues" dxfId="930" priority="771"/>
  </conditionalFormatting>
  <conditionalFormatting sqref="C24">
    <cfRule type="duplicateValues" dxfId="929" priority="770"/>
  </conditionalFormatting>
  <conditionalFormatting sqref="C24">
    <cfRule type="duplicateValues" dxfId="928" priority="768"/>
  </conditionalFormatting>
  <conditionalFormatting sqref="C25">
    <cfRule type="duplicateValues" dxfId="927" priority="766"/>
  </conditionalFormatting>
  <conditionalFormatting sqref="C25">
    <cfRule type="duplicateValues" dxfId="926" priority="764"/>
  </conditionalFormatting>
  <conditionalFormatting sqref="C25">
    <cfRule type="duplicateValues" dxfId="925" priority="763"/>
  </conditionalFormatting>
  <conditionalFormatting sqref="C25">
    <cfRule type="duplicateValues" dxfId="924" priority="762"/>
  </conditionalFormatting>
  <conditionalFormatting sqref="G33">
    <cfRule type="duplicateValues" dxfId="923" priority="760"/>
  </conditionalFormatting>
  <conditionalFormatting sqref="G33">
    <cfRule type="duplicateValues" dxfId="922" priority="758"/>
  </conditionalFormatting>
  <conditionalFormatting sqref="G33">
    <cfRule type="duplicateValues" dxfId="921" priority="756"/>
  </conditionalFormatting>
  <conditionalFormatting sqref="G33">
    <cfRule type="duplicateValues" dxfId="920" priority="755"/>
  </conditionalFormatting>
  <conditionalFormatting sqref="G33">
    <cfRule type="duplicateValues" dxfId="919" priority="754"/>
  </conditionalFormatting>
  <conditionalFormatting sqref="G33">
    <cfRule type="duplicateValues" dxfId="918" priority="753"/>
  </conditionalFormatting>
  <conditionalFormatting sqref="C11">
    <cfRule type="duplicateValues" dxfId="917" priority="751"/>
  </conditionalFormatting>
  <conditionalFormatting sqref="H11">
    <cfRule type="duplicateValues" dxfId="916" priority="749"/>
  </conditionalFormatting>
  <conditionalFormatting sqref="F34">
    <cfRule type="duplicateValues" dxfId="915" priority="747"/>
  </conditionalFormatting>
  <conditionalFormatting sqref="D33">
    <cfRule type="duplicateValues" dxfId="914" priority="743"/>
  </conditionalFormatting>
  <conditionalFormatting sqref="B33">
    <cfRule type="duplicateValues" dxfId="913" priority="741"/>
  </conditionalFormatting>
  <conditionalFormatting sqref="G34">
    <cfRule type="duplicateValues" dxfId="912" priority="740"/>
  </conditionalFormatting>
  <conditionalFormatting sqref="G34">
    <cfRule type="duplicateValues" dxfId="911" priority="739"/>
  </conditionalFormatting>
  <conditionalFormatting sqref="G34">
    <cfRule type="duplicateValues" dxfId="910" priority="738"/>
  </conditionalFormatting>
  <conditionalFormatting sqref="G34">
    <cfRule type="duplicateValues" dxfId="909" priority="737"/>
  </conditionalFormatting>
  <conditionalFormatting sqref="G34">
    <cfRule type="duplicateValues" dxfId="908" priority="736"/>
  </conditionalFormatting>
  <conditionalFormatting sqref="G34">
    <cfRule type="duplicateValues" dxfId="907" priority="735"/>
  </conditionalFormatting>
  <conditionalFormatting sqref="G34">
    <cfRule type="duplicateValues" dxfId="906" priority="734"/>
  </conditionalFormatting>
  <conditionalFormatting sqref="H34">
    <cfRule type="duplicateValues" dxfId="905" priority="732"/>
  </conditionalFormatting>
  <conditionalFormatting sqref="H34">
    <cfRule type="duplicateValues" dxfId="904" priority="731"/>
  </conditionalFormatting>
  <conditionalFormatting sqref="H34">
    <cfRule type="duplicateValues" dxfId="903" priority="730"/>
  </conditionalFormatting>
  <conditionalFormatting sqref="H34">
    <cfRule type="duplicateValues" dxfId="902" priority="729"/>
  </conditionalFormatting>
  <conditionalFormatting sqref="F35:F36">
    <cfRule type="duplicateValues" dxfId="901" priority="727"/>
  </conditionalFormatting>
  <conditionalFormatting sqref="C19">
    <cfRule type="duplicateValues" dxfId="900" priority="719"/>
  </conditionalFormatting>
  <conditionalFormatting sqref="C19">
    <cfRule type="duplicateValues" dxfId="899" priority="717"/>
  </conditionalFormatting>
  <conditionalFormatting sqref="C18:C19">
    <cfRule type="duplicateValues" dxfId="898" priority="715"/>
  </conditionalFormatting>
  <conditionalFormatting sqref="H35">
    <cfRule type="duplicateValues" dxfId="897" priority="713"/>
  </conditionalFormatting>
  <conditionalFormatting sqref="B34">
    <cfRule type="duplicateValues" dxfId="896" priority="22"/>
  </conditionalFormatting>
  <conditionalFormatting sqref="C34">
    <cfRule type="duplicateValues" dxfId="895" priority="18"/>
  </conditionalFormatting>
  <conditionalFormatting sqref="C34">
    <cfRule type="duplicateValues" dxfId="894" priority="16"/>
  </conditionalFormatting>
  <conditionalFormatting sqref="C18:C19">
    <cfRule type="duplicateValues" dxfId="893" priority="9"/>
  </conditionalFormatting>
  <conditionalFormatting sqref="C17:C18">
    <cfRule type="duplicateValues" dxfId="892" priority="7"/>
  </conditionalFormatting>
  <conditionalFormatting sqref="C33">
    <cfRule type="duplicateValues" dxfId="891" priority="5"/>
  </conditionalFormatting>
  <conditionalFormatting sqref="C33">
    <cfRule type="duplicateValues" dxfId="890" priority="3"/>
  </conditionalFormatting>
  <conditionalFormatting sqref="C33">
    <cfRule type="duplicateValues" dxfId="889" priority="1"/>
  </conditionalFormatting>
  <printOptions horizontalCentered="1" verticalCentered="1"/>
  <pageMargins left="0" right="0" top="0.39" bottom="0" header="0" footer="0"/>
  <pageSetup scale="36" fitToWidth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4644" operator="beginsWith" id="{6FB44B8F-FA7F-4C85-8AE7-98B4A470DB64}">
            <xm:f>LEFT(F4,LEN($L$2))=$L$2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F8 M4:M8</xm:sqref>
        </x14:conditionalFormatting>
        <x14:conditionalFormatting xmlns:xm="http://schemas.microsoft.com/office/excel/2006/main">
          <x14:cfRule type="beginsWith" priority="4572" operator="beginsWith" id="{B8F7B391-F58C-4D57-9861-0F614447135B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77" operator="beginsWith" id="{7E4DB40B-0F7F-4965-9E40-2D84506D9A0D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78" operator="beginsWith" id="{B9AF18B5-CA5E-43FA-96D7-8B1519AB0598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74" operator="beginsWith" id="{E6048AB9-DA90-45C5-A432-02F44613B583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79" operator="beginsWith" id="{5C8309D7-7E76-49CA-9749-CC6AA7E63570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67" operator="beginsWith" id="{9014B238-CF8C-4B24-B26C-D2EF5CF4DD05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65" operator="beginsWith" id="{C1F59233-E735-46B9-9F13-0F27F5D295A2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63" operator="beginsWith" id="{5F939E41-6510-4D08-994D-5F6E9D719306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61" operator="beginsWith" id="{02D8C37F-D181-4E46-A277-C3B4B29CD1AD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59" operator="beginsWith" id="{EE47E469-46A7-46F9-B0D8-020FC16EB008}">
            <xm:f>LEFT(K16,LEN($L$2))=$L$2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beginsWith" priority="4555" operator="beginsWith" id="{49F4B4A2-9014-47DB-8214-16FDB258D57F}">
            <xm:f>LEFT(J15,LEN($L$2))=$L$2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J15:J16</xm:sqref>
        </x14:conditionalFormatting>
        <x14:conditionalFormatting xmlns:xm="http://schemas.microsoft.com/office/excel/2006/main">
          <x14:cfRule type="beginsWith" priority="3753" operator="beginsWith" id="{DBD67A8C-5E54-4CEA-AC81-571D4BEBE36A}">
            <xm:f>LEFT(I10,LEN($L$2))=$L$2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I10:L10 I12:L14</xm:sqref>
        </x14:conditionalFormatting>
        <x14:conditionalFormatting xmlns:xm="http://schemas.microsoft.com/office/excel/2006/main">
          <x14:cfRule type="beginsWith" priority="3740" operator="beginsWith" id="{E2D78697-ACE9-4235-B551-52D6ECC98B17}">
            <xm:f>LEFT(I18,LEN($L$2))=$L$2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I18:J18</xm:sqref>
        </x14:conditionalFormatting>
        <x14:conditionalFormatting xmlns:xm="http://schemas.microsoft.com/office/excel/2006/main">
          <x14:cfRule type="beginsWith" priority="3738" operator="beginsWith" id="{9C3ECCC5-FF3F-4F78-8EF7-83648364611C}">
            <xm:f>LEFT(I18,LEN($L$2))=$L$2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I18:J18</xm:sqref>
        </x14:conditionalFormatting>
        <x14:conditionalFormatting xmlns:xm="http://schemas.microsoft.com/office/excel/2006/main">
          <x14:cfRule type="beginsWith" priority="3724" operator="beginsWith" id="{D09B1828-8122-4BA6-8136-3619F6FCD908}">
            <xm:f>LEFT(C4,LEN($L$2))=$L$2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C4:C8</xm:sqref>
        </x14:conditionalFormatting>
        <x14:conditionalFormatting xmlns:xm="http://schemas.microsoft.com/office/excel/2006/main">
          <x14:cfRule type="beginsWith" priority="3722" operator="beginsWith" id="{86796015-98E3-421C-9A1C-A38B266829F7}">
            <xm:f>LEFT(D4,LEN($L$2))=$L$2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D4:D8</xm:sqref>
        </x14:conditionalFormatting>
        <x14:conditionalFormatting xmlns:xm="http://schemas.microsoft.com/office/excel/2006/main">
          <x14:cfRule type="beginsWith" priority="3713" operator="beginsWith" id="{BF3B021C-5B5A-4BC7-821E-8E4A51477853}">
            <xm:f>LEFT(E4,LEN($L$2))=$L$2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E4:E8</xm:sqref>
        </x14:conditionalFormatting>
        <x14:conditionalFormatting xmlns:xm="http://schemas.microsoft.com/office/excel/2006/main">
          <x14:cfRule type="beginsWith" priority="3635" operator="beginsWith" id="{087BCC51-C0CC-4C85-AEAC-E8B9915BD2F3}">
            <xm:f>LEFT(F4,LEN($L$2))=$L$2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F4:F7</xm:sqref>
        </x14:conditionalFormatting>
        <x14:conditionalFormatting xmlns:xm="http://schemas.microsoft.com/office/excel/2006/main">
          <x14:cfRule type="beginsWith" priority="3568" operator="beginsWith" id="{90E59518-333A-4D82-BF1B-EBB6468B20D0}">
            <xm:f>LEFT(I11,LEN($L$2))=$L$2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I11:L11</xm:sqref>
        </x14:conditionalFormatting>
        <x14:conditionalFormatting xmlns:xm="http://schemas.microsoft.com/office/excel/2006/main">
          <x14:cfRule type="beginsWith" priority="1643" operator="beginsWith" id="{F973EBCE-9946-49D2-9915-3C23E940959E}">
            <xm:f>LEFT(C26,LEN($L$2))=$L$2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C26</xm:sqref>
        </x14:conditionalFormatting>
        <x14:conditionalFormatting xmlns:xm="http://schemas.microsoft.com/office/excel/2006/main">
          <x14:cfRule type="beginsWith" priority="1642" operator="beginsWith" id="{68C06712-2DE4-4A5B-8B40-A5819AA733F7}">
            <xm:f>LEFT(E12,LEN($L$2))=$L$2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E12:E13 E15:E16</xm:sqref>
        </x14:conditionalFormatting>
        <x14:conditionalFormatting xmlns:xm="http://schemas.microsoft.com/office/excel/2006/main">
          <x14:cfRule type="beginsWith" priority="1641" operator="beginsWith" id="{3CCA3459-81A0-4F08-ABA4-7EDD089A952A}">
            <xm:f>LEFT(E12,LEN($L$2))=$L$2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E12:E13 E15:E16</xm:sqref>
        </x14:conditionalFormatting>
        <x14:conditionalFormatting xmlns:xm="http://schemas.microsoft.com/office/excel/2006/main">
          <x14:cfRule type="beginsWith" priority="1640" operator="beginsWith" id="{46B75A23-BB6A-4CDC-A89A-65CC7A909F2D}">
            <xm:f>LEFT(B36,LEN($L$2))=$L$2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beginsWith" priority="1639" operator="beginsWith" id="{3101D097-436C-4C5E-B8C8-E03597A32B6A}">
            <xm:f>LEFT(B36,LEN($L$2))=$L$2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beginsWith" priority="1638" operator="beginsWith" id="{AACBE8D7-8A62-4178-8EF8-C6B35D5C9D35}">
            <xm:f>LEFT(C36,LEN($L$2))=$L$2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beginsWith" priority="1637" operator="beginsWith" id="{B46A5445-7A84-4011-B8D9-6912262E6977}">
            <xm:f>LEFT(C36,LEN($L$2))=$L$2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beginsWith" priority="1636" operator="beginsWith" id="{A8B79C90-A928-46AF-A347-617B45281413}">
            <xm:f>LEFT(C36,LEN($L$2))=$L$2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beginsWith" priority="1635" operator="beginsWith" id="{44482824-98FB-4E63-A53A-7D9EF0D18170}">
            <xm:f>LEFT(C36,LEN($L$2))=$L$2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beginsWith" priority="1634" operator="beginsWith" id="{7A169A09-818F-4775-8CF6-3DC3EEE8C592}">
            <xm:f>LEFT(C36,LEN($L$2))=$L$2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beginsWith" priority="1633" operator="beginsWith" id="{B1385BFC-4EAF-425C-B03E-FEF1221133CD}">
            <xm:f>LEFT(C36,LEN($L$2))=$L$2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beginsWith" priority="1632" operator="beginsWith" id="{E48F7D18-83A4-4214-958D-97B8FF7B0580}">
            <xm:f>LEFT(C36,LEN($L$2))=$L$2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beginsWith" priority="1631" operator="beginsWith" id="{01B6592A-8EAD-4A0D-9931-CB2D27A463F9}">
            <xm:f>LEFT(C20,LEN($L$2))=$L$2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beginsWith" priority="1630" operator="beginsWith" id="{39F2D43C-E49D-4DA8-B72C-E2B22EC56FE5}">
            <xm:f>LEFT(C21,LEN($L$2))=$L$2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beginsWith" priority="1622" operator="beginsWith" id="{D804FDFD-1947-4DE6-B5ED-F4C365549D23}">
            <xm:f>LEFT(C35,LEN($L$2))=$L$2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beginsWith" priority="1625" operator="beginsWith" id="{561C2EEC-09EB-450D-9B92-4BCAAE3ACFAD}">
            <xm:f>LEFT(C35,LEN($L$2))=$L$2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beginsWith" priority="1626" operator="beginsWith" id="{00E103F7-D549-4248-A379-975A52389DF9}">
            <xm:f>LEFT(C35,LEN($L$2))=$L$2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beginsWith" priority="1623" operator="beginsWith" id="{B92A03A4-1C2D-446F-B8FE-4AD1AC7556E6}">
            <xm:f>LEFT(C35,LEN($L$2))=$L$2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beginsWith" priority="1621" operator="beginsWith" id="{2996E06E-9C6A-4240-8506-3C1EE895AF99}">
            <xm:f>LEFT(C35,LEN($L$2))=$L$2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beginsWith" priority="1629" operator="beginsWith" id="{36F45579-004D-4D8A-BD4B-D845D5E1AF7D}">
            <xm:f>LEFT(B35,LEN($L$2))=$L$2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B35</xm:sqref>
        </x14:conditionalFormatting>
        <x14:conditionalFormatting xmlns:xm="http://schemas.microsoft.com/office/excel/2006/main">
          <x14:cfRule type="beginsWith" priority="1628" operator="beginsWith" id="{C1F437A1-F8E7-4A07-AEC1-8E9854745319}">
            <xm:f>LEFT(B35,LEN($L$2))=$L$2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B35</xm:sqref>
        </x14:conditionalFormatting>
        <x14:conditionalFormatting xmlns:xm="http://schemas.microsoft.com/office/excel/2006/main">
          <x14:cfRule type="beginsWith" priority="1627" operator="beginsWith" id="{6391C63A-0EFF-46C5-B496-893D2445E85D}">
            <xm:f>LEFT(B35,LEN($L$2))=$L$2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B35</xm:sqref>
        </x14:conditionalFormatting>
        <x14:conditionalFormatting xmlns:xm="http://schemas.microsoft.com/office/excel/2006/main">
          <x14:cfRule type="beginsWith" priority="1624" operator="beginsWith" id="{ED49B002-AAC1-409F-90F1-F8A3B90C1CB5}">
            <xm:f>LEFT(C35,LEN($L$2))=$L$2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beginsWith" priority="1620" operator="beginsWith" id="{C59F3226-471D-49B5-9848-31E9E48B5EB7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9" operator="beginsWith" id="{E649DED9-0CD2-4842-814F-6BD0751A0780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8" operator="beginsWith" id="{7CDAE452-084D-4DD5-AB3E-4B6A2CE111CD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7" operator="beginsWith" id="{E9E5CEBA-38C2-4788-95B4-F2DFB603B5D7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6" operator="beginsWith" id="{6AA9052C-E1E1-44E9-85A9-CF8D0A7B1AA8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5" operator="beginsWith" id="{CA4A7F74-03D6-4891-9BBB-284A296C6116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4" operator="beginsWith" id="{25B0F157-D527-497D-9FB9-DBBEEAE67B13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3" operator="beginsWith" id="{2484EDAC-DCA5-4C56-B216-624AA597ED24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2" operator="beginsWith" id="{C2F8E4C2-5174-49CB-90A0-976AF257816A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1" operator="beginsWith" id="{D5963DB2-48FD-4A93-BB22-CF371DABF18C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10" operator="beginsWith" id="{977B7555-F8C5-4DD0-BFF0-1616EDEEEF13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9" operator="beginsWith" id="{B605E64E-76A4-49F4-9DD9-3D9DEAE9D5EA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8" operator="beginsWith" id="{26477266-E2ED-4590-A583-6608AC7179DF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7" operator="beginsWith" id="{489D89F7-C818-4230-899D-4F4A1DA51CCD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6" operator="beginsWith" id="{0ECDCF8B-D939-4099-8374-4050C4559319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5" operator="beginsWith" id="{6839EA58-D64B-419B-9D78-B51768F70137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4" operator="beginsWith" id="{90619571-CD5B-4733-8939-FD3446BD8499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3" operator="beginsWith" id="{3F2A536A-1B3D-48FB-A06F-4F6C643BB856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2" operator="beginsWith" id="{ECA1AD9E-7015-46C3-9020-DA9CEEEA5408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1" operator="beginsWith" id="{73BABEEB-CDFB-413D-BAA5-BF495F179C89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00" operator="beginsWith" id="{4C048F6C-0CEF-4B10-97A8-CCD70BCCAEBE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599" operator="beginsWith" id="{3A7B6A54-4319-454E-AA20-35CFFACFD479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598" operator="beginsWith" id="{AABB5AA8-0F1E-49AE-8A4E-146307587EF8}">
            <xm:f>LEFT(D35,LEN($L$2))=$L$2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beginsWith" priority="1644" operator="beginsWith" id="{94556E4E-9DB2-4217-8438-FD9B93E924A5}">
            <xm:f>LEFT(C29,LEN($L$2))=$L$2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beginsWith" priority="1645" operator="beginsWith" id="{B0B08858-4BF4-4A62-83B2-C51DD51B4224}">
            <xm:f>LEFT(C29,LEN($L$2))=$L$2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beginsWith" priority="1593" operator="beginsWith" id="{BBE68B12-8339-4F53-9047-D8ABD2E16062}">
            <xm:f>LEFT(C29,LEN($L$2))=$L$2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beginsWith" priority="1646" operator="beginsWith" id="{7D7502E0-B0C9-4CD3-93BC-354BE6E8E633}">
            <xm:f>LEFT(C28,LEN($L$2))=$L$2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beginsWith" priority="1590" operator="beginsWith" id="{AC2ED6B6-CCF4-4723-95E5-B9DD971BF6F8}">
            <xm:f>LEFT(H36,LEN($L$2))=$L$2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beginsWith" priority="1591" operator="beginsWith" id="{AE794D69-6CAB-432F-8E26-73BBD8CA55B8}">
            <xm:f>LEFT(H36,LEN($L$2))=$L$2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beginsWith" priority="1587" operator="beginsWith" id="{0A320193-179D-4AE2-AA03-3AC3D7264BEF}">
            <xm:f>LEFT(H36,LEN($L$2))=$L$2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beginsWith" priority="1586" operator="beginsWith" id="{51B4588E-30C5-4724-B22D-897A194BC75E}">
            <xm:f>LEFT(H16,LEN($L$2))=$L$2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H16:H17 H19</xm:sqref>
        </x14:conditionalFormatting>
        <x14:conditionalFormatting xmlns:xm="http://schemas.microsoft.com/office/excel/2006/main">
          <x14:cfRule type="beginsWith" priority="1585" operator="beginsWith" id="{B5BF3AEA-7FEE-4A55-A747-3E8AF17FACE9}">
            <xm:f>LEFT(H15,LEN($L$2))=$L$2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H15:H17 H19</xm:sqref>
        </x14:conditionalFormatting>
        <x14:conditionalFormatting xmlns:xm="http://schemas.microsoft.com/office/excel/2006/main">
          <x14:cfRule type="beginsWith" priority="1582" operator="beginsWith" id="{4ED713C7-076F-4A1A-9BB8-A940833C7274}">
            <xm:f>LEFT(H15,LEN($L$2))=$L$2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H15:H17</xm:sqref>
        </x14:conditionalFormatting>
        <x14:conditionalFormatting xmlns:xm="http://schemas.microsoft.com/office/excel/2006/main">
          <x14:cfRule type="beginsWith" priority="1584" operator="beginsWith" id="{ADB7DD00-EA06-4C38-8055-07433BA7A6C6}">
            <xm:f>LEFT(H15,LEN($L$2))=$L$2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H15:H17</xm:sqref>
        </x14:conditionalFormatting>
        <x14:conditionalFormatting xmlns:xm="http://schemas.microsoft.com/office/excel/2006/main">
          <x14:cfRule type="beginsWith" priority="1583" operator="beginsWith" id="{AD36BB55-55AB-466F-B29F-AFDDDB1EBFF7}">
            <xm:f>LEFT(H15,LEN($L$2))=$L$2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beginsWith" priority="1581" operator="beginsWith" id="{FA996921-40E5-45E5-9CCA-8535FEB93000}">
            <xm:f>LEFT(H19,LEN($L$2))=$L$2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beginsWith" priority="1569" operator="beginsWith" id="{F947ED45-9485-4B8C-8F30-8718D0A38CB4}">
            <xm:f>LEFT(F17,LEN($L$2))=$L$2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beginsWith" priority="1568" operator="beginsWith" id="{D9CED277-1B92-440D-A541-EEFA06EA60B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7" operator="beginsWith" id="{F556BDBD-15CC-46A1-A0C7-29A92DA7999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5" operator="beginsWith" id="{235CC477-BDC7-4979-ABBA-A69C91212DA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6" operator="beginsWith" id="{C7335079-D9B3-472E-9F95-8016EAD2892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4" operator="beginsWith" id="{41505B36-197A-4BA6-81FB-C51BA1788F4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3" operator="beginsWith" id="{D0BB8B03-33F6-41EF-9F60-6F25B183C9C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2" operator="beginsWith" id="{9FE71D4D-CD0E-419C-BD17-91F26A2F344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1" operator="beginsWith" id="{4589AD69-2369-4406-B59F-EC7490CD51A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60" operator="beginsWith" id="{34E0556D-BD06-4DCF-8050-7399AEB03F7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9" operator="beginsWith" id="{4914FD9B-579F-4403-BE28-D5A712E20C2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8" operator="beginsWith" id="{814987B3-E2B2-4AA5-AA60-EBD05FC6C55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7" operator="beginsWith" id="{FFEDFF35-A050-4D49-99B6-8376140F7DF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6" operator="beginsWith" id="{E6285934-7179-4D9E-9665-18F0B86D55D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5" operator="beginsWith" id="{6BEDE3E5-6A49-4C0A-B34A-2A5CBC95FB2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4" operator="beginsWith" id="{AF49EBFE-441B-47C6-9A9C-4E1B5E497E0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3" operator="beginsWith" id="{64D63B0A-97F4-4949-BFFE-98D08050A46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2" operator="beginsWith" id="{309725E4-E83A-49BF-8D75-FF955F3C80F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1" operator="beginsWith" id="{E25D2832-98B0-440A-9BF9-7F19AF59F7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50" operator="beginsWith" id="{D9623764-AD74-40D7-A550-2FA5F2BD271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9" operator="beginsWith" id="{D8819AC3-687A-4343-9FD0-33157149A2B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8" operator="beginsWith" id="{199E6065-15F9-4191-B354-DA42DC81348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7" operator="beginsWith" id="{95EA28F0-F46E-4255-B89D-05D07F6F57A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6" operator="beginsWith" id="{A3EABC15-67EF-4E06-8B6D-CC67CFC3ED9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5" operator="beginsWith" id="{DCE9B364-DCA3-47C5-9A42-B8EF340DB88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4" operator="beginsWith" id="{189C461A-0A0F-4695-88D9-111F76CACA1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3" operator="beginsWith" id="{53B501D0-8E98-4150-BE39-186F180C27E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2" operator="beginsWith" id="{C53927BA-D007-4D42-84E3-2EF0292F4D6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1" operator="beginsWith" id="{32C2FC77-36A3-4854-9F31-F1713DB765C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40" operator="beginsWith" id="{894095AF-04B6-4370-BC12-BD014659105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9" operator="beginsWith" id="{8FB0F8CB-8F9F-45B3-B507-22B935DD4D1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8" operator="beginsWith" id="{E7C91DD2-7C7B-4B47-B300-3CA6B69642E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7" operator="beginsWith" id="{CAD5934C-B882-491B-8DDE-37F04D422E9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6" operator="beginsWith" id="{D1BF461E-0A74-462D-9FA1-FB81C7BCBF7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5" operator="beginsWith" id="{66A25204-D98B-4F32-9034-0FE4A021334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4" operator="beginsWith" id="{4FDB5B0B-1E66-4023-9452-41256402B92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3" operator="beginsWith" id="{C7B29801-DF5D-4FFE-BE0A-50FB6C8956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2" operator="beginsWith" id="{36F4118A-C685-44C8-85DE-34CF7CDCFA7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1" operator="beginsWith" id="{E5008837-BB5B-460B-8B19-3419A963C37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30" operator="beginsWith" id="{FC0A561F-90E5-400D-BBD6-90C25CA47FE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9" operator="beginsWith" id="{F72A7B89-4A2F-4F64-B007-5094C0BF2B8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8" operator="beginsWith" id="{3B482417-E517-4BAF-9DE0-519BDDBC500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7" operator="beginsWith" id="{7BD557F8-F113-42DC-9CC9-4C217F40361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6" operator="beginsWith" id="{F84F1F2D-1F57-4E94-86C9-E3612E5B594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5" operator="beginsWith" id="{C73832E4-214A-4FC9-B417-C70C9AC23EC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4" operator="beginsWith" id="{C51AA71C-72F3-46A8-9F56-50B8D3AA4B8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3" operator="beginsWith" id="{051F6AE3-1BEA-49D0-8734-7782551F8F6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2" operator="beginsWith" id="{4A2F1F4C-BB13-45EE-ADEC-FA106776545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1" operator="beginsWith" id="{AC5A2196-1820-4DA2-8CB1-1A8F27E50FC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20" operator="beginsWith" id="{79EA84C7-AD8C-4CAB-990A-860EA2DA279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9" operator="beginsWith" id="{3F0F42F7-10CF-435F-A11C-94E7053DD57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8" operator="beginsWith" id="{0BB17ABA-6A02-4223-8053-26EBEF3F1EF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7" operator="beginsWith" id="{A18A9160-2859-47B2-A934-5C566E3AF55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6" operator="beginsWith" id="{DCBD06CA-4F5C-4CBA-9AA5-8088014A7F5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5" operator="beginsWith" id="{FFCD10A1-1D94-4C9C-81C9-A189BAEECC2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4" operator="beginsWith" id="{23BECBF9-0688-4384-916A-5BC51BDA3C3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3" operator="beginsWith" id="{E4B7BFEF-0035-41C5-9161-031A98A233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2" operator="beginsWith" id="{C1FCB17D-BC16-4C91-AFB0-16AF909BBC4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1" operator="beginsWith" id="{A6393C4B-60B6-437F-97D5-7BD1E2359FB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10" operator="beginsWith" id="{449173EF-22D0-458C-917B-FB729AC7B5A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9" operator="beginsWith" id="{22CD63E6-FFCF-4144-9F62-7BEC3D33C1F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8" operator="beginsWith" id="{C6AB0062-B94C-4E73-8AAF-A92B4881359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7" operator="beginsWith" id="{3C6A890D-0AB5-4B09-A413-609C27C70B9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6" operator="beginsWith" id="{17344250-A539-490E-A64A-D126031394E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5" operator="beginsWith" id="{27534EFB-7A4E-4173-9E78-561A9466F6F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4" operator="beginsWith" id="{1E607414-C667-4B72-A35C-7A801E0B0A2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3" operator="beginsWith" id="{836CF506-D513-411F-803C-54FB6730FE9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2" operator="beginsWith" id="{D97C6B9C-F04A-4BBE-8E18-79D6B034B36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1" operator="beginsWith" id="{E86B314F-AB58-458F-BF63-B854E35D2B5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500" operator="beginsWith" id="{05EE1AC9-4A36-4DA4-9D6F-09D2774182D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9" operator="beginsWith" id="{3AF776A8-5A5D-4719-8C6C-EBFD493596E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8" operator="beginsWith" id="{3182554F-0240-4173-A781-E8BF22FF0FC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7" operator="beginsWith" id="{2A7AB2BB-7C61-472D-AEC7-EEC35BEDA94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6" operator="beginsWith" id="{7C901298-2B0E-4B7C-A704-7364087887D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5" operator="beginsWith" id="{549971BD-E959-471C-9465-F0D2920E56D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4" operator="beginsWith" id="{6D2A0876-C4CE-484F-9AEA-FF376CCDC5F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3" operator="beginsWith" id="{8321A73D-922A-4E56-9ABD-E732097B85B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2" operator="beginsWith" id="{3C64878B-0CD8-4CF6-8FEA-FDD02F40720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1" operator="beginsWith" id="{78EA64BC-1F65-4061-92A9-6915E4CAA30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90" operator="beginsWith" id="{2AB3717F-FB64-48E4-BA65-CB8489C0DA5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9" operator="beginsWith" id="{EC9DA3E8-1304-4D8E-91EB-E6D06EA916D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8" operator="beginsWith" id="{9A597A8D-9115-475E-AD18-F5CB5283F05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6" operator="beginsWith" id="{07CD0CDF-B649-4FDE-ABB0-B71176F326B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5" operator="beginsWith" id="{C279DA96-E006-47BB-9593-4B7D1D9CA5F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4" operator="beginsWith" id="{DA9AAF9B-9B85-46D7-9BA6-D4FF91AB4DE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3" operator="beginsWith" id="{B2AD5EA2-9B29-4E28-BBFD-20D470AC297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2" operator="beginsWith" id="{EF1628CE-4FCC-4723-BCF1-0138A897D2D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1" operator="beginsWith" id="{C0497082-1AC6-4AF6-ABD5-735D82F18C3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80" operator="beginsWith" id="{6F0BE843-FE33-4734-9812-30B25F86A85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9" operator="beginsWith" id="{0D9A52C5-6C53-4031-91BC-2C9F63D0BCA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8" operator="beginsWith" id="{AEF78CA9-DA16-4570-9D7C-E0938A230CC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7" operator="beginsWith" id="{9ED1F43B-E007-41C8-B952-FF62D438EA3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6" operator="beginsWith" id="{EE28F527-45A7-4EE1-86E4-A7333FB9B70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5" operator="beginsWith" id="{E379ED85-C607-493B-A7E0-ED157F26F55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4" operator="beginsWith" id="{D4BC2F42-6D47-4F13-99C3-30D69EA400B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3" operator="beginsWith" id="{575E4377-BB84-478C-A905-4D3CBA28F3F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2" operator="beginsWith" id="{B5ECE823-06DE-4AC9-9D06-78A11A2A128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1" operator="beginsWith" id="{860403E9-E0D7-42F3-A4F8-5E5F6AF0F25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70" operator="beginsWith" id="{E17330AF-62C7-41F9-9A09-43D0B55BB1A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9" operator="beginsWith" id="{B47C15A4-3E39-4C5E-8DF1-A76611CEFC6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8" operator="beginsWith" id="{6A6BD4AA-10FD-447E-8F4C-347B2BF19D4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7" operator="beginsWith" id="{60F64035-29B6-4CDD-AB11-C106432BAD4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6" operator="beginsWith" id="{42A1E91C-5C0B-4073-84FA-5303877493E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5" operator="beginsWith" id="{088D2D5C-5A68-4512-B083-0EEEE7C86D0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4" operator="beginsWith" id="{825E4C39-2786-41F4-90D2-B2906D5339F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3" operator="beginsWith" id="{14873055-A133-4886-B2E1-697CC9A45E9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2" operator="beginsWith" id="{5268FFE1-97B9-49ED-B0F9-D3FB1A2E7D1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1" operator="beginsWith" id="{B077A13C-D850-48DC-A4B6-D18B8FDCCC6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60" operator="beginsWith" id="{A2B9B5F0-9F35-4DAF-8ACF-3439A7FAF50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9" operator="beginsWith" id="{D869E0F5-1F81-4013-9063-BCDEFFBFD18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8" operator="beginsWith" id="{EDA210F2-C752-4A62-9B59-058AE9A88ED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7" operator="beginsWith" id="{5C6B3ED7-8854-4CAC-928A-77288436A8B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6" operator="beginsWith" id="{DD4C8FD6-AE56-4E4C-95E3-767DB742A82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5" operator="beginsWith" id="{414C619B-9C3A-4FCF-9D79-1229FA695C2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4" operator="beginsWith" id="{B58C647B-439B-4354-A734-BFA486EADC1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3" operator="beginsWith" id="{B25083AC-F634-4B19-85A6-04E0B662062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2" operator="beginsWith" id="{FB6C0F3A-A4D8-4B34-B3E1-6730C7F9849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1" operator="beginsWith" id="{646DB887-D928-4BE5-965C-BEC07AA7B0A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50" operator="beginsWith" id="{4FF0E8CB-CE79-42EA-A79B-D4703109406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9" operator="beginsWith" id="{2E0E4783-7B2D-45FC-8FA0-93A9AFB80C2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8" operator="beginsWith" id="{7EEF88DC-8E64-43D4-9B11-2A9998B841B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7" operator="beginsWith" id="{A82D8613-A3A1-4717-BB66-B7C7BA88D1A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6" operator="beginsWith" id="{A0ACB9E9-1664-473A-89DB-57BF28BF7D0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5" operator="beginsWith" id="{072AFC2D-E5B6-4DBC-B5F5-E7806A06236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4" operator="beginsWith" id="{EB69F11F-C56F-48C8-9148-04C4F55D51F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3" operator="beginsWith" id="{3DF8D821-9A97-4A53-B827-A930D2F2B1C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2" operator="beginsWith" id="{3C90370B-B66F-4EEF-A73A-DEDCD101257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1" operator="beginsWith" id="{F53D3F09-21E0-458E-9585-7C0B83472CB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40" operator="beginsWith" id="{948ED654-1DE4-432C-829A-E2885695EF7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9" operator="beginsWith" id="{E4351B0A-8B22-405C-AD75-2C4A5FD58EC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8" operator="beginsWith" id="{156EC448-D57C-4C73-97B3-09E3DC3518E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7" operator="beginsWith" id="{4833FF4D-C9E2-4522-B382-ED041BE57C4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6" operator="beginsWith" id="{87B18C60-E117-446B-A4E3-561A6A97911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5" operator="beginsWith" id="{E326BDD2-73FF-4BEA-8D31-9F73B27FAE2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4" operator="beginsWith" id="{C743DBFB-1ED6-4FEB-BE9B-C2D2FD60A3D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3" operator="beginsWith" id="{7E3282E8-9520-4D49-97D0-0B3833914FF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2" operator="beginsWith" id="{DFAFC14E-BB22-468C-9281-C235059E51F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1" operator="beginsWith" id="{278227A7-6D3E-425B-AE31-0FC43C85549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30" operator="beginsWith" id="{65FFBDF2-37F5-466D-A9E4-ACF3332C1FF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9" operator="beginsWith" id="{0626AC6A-1DEA-4290-9A7D-356F54A72A2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8" operator="beginsWith" id="{6D775B2D-3D76-4AEE-9BF5-8AFDB567AC5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7" operator="beginsWith" id="{D8C0C902-B961-4ECA-AEAD-F28239174C9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6" operator="beginsWith" id="{CF1076F1-DDCE-4234-AEB6-63D02B69420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5" operator="beginsWith" id="{A9CA76A9-9977-4DBA-9EE2-CFD3FE279F6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4" operator="beginsWith" id="{50382933-C44C-463B-8B71-C430C3A16B2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3" operator="beginsWith" id="{B2CEB24A-C6A4-404C-80D5-ACFEA2F2592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2" operator="beginsWith" id="{F2A170E6-64A4-421B-A414-16FF37D32F6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1" operator="beginsWith" id="{071815EB-5FE5-4666-9D82-AA44A60F4D2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20" operator="beginsWith" id="{6F15BDA7-4364-4EB4-B4EC-20CBAF3CD06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9" operator="beginsWith" id="{275DD94E-7C78-4DF5-B35E-E662546059F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8" operator="beginsWith" id="{98E69E0D-322C-4093-98F0-35031EB8BB5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7" operator="beginsWith" id="{653EB8C9-9774-48C4-B5C3-79A9958A935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6" operator="beginsWith" id="{DA1AF1AF-2C94-4F5B-A827-78D73F3E9CB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5" operator="beginsWith" id="{49B090DE-8509-4306-A581-322F538E07B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4" operator="beginsWith" id="{8EC02BD9-B1B0-47AE-A37C-06A696526F2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3" operator="beginsWith" id="{E75D6B79-1BB1-41BB-AEA1-58BF445AAB5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2" operator="beginsWith" id="{E3B84C7F-B2EF-4151-A2E1-EBD4AF9981E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1" operator="beginsWith" id="{C1B95246-B5D6-4D23-A258-FFB36A3BB9C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10" operator="beginsWith" id="{516ED0F2-F311-4E01-BD57-35AC1E92FF8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9" operator="beginsWith" id="{DFE9E4B1-3AD4-46FB-BC0F-9915022728E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8" operator="beginsWith" id="{D1F3E584-725E-40DD-ABC6-54695DFE7D6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7" operator="beginsWith" id="{61D346DA-8641-4C3A-8B2E-21B4DBB9D09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6" operator="beginsWith" id="{B3722C27-4DE2-4873-9632-97FD3261A70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5" operator="beginsWith" id="{298D9194-29AA-4C45-8307-702E1249F62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4" operator="beginsWith" id="{A5D6F853-4B2B-4564-8B07-EF3F25A2C5D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3" operator="beginsWith" id="{197FDCFC-8AD5-4582-B79D-CAACBA2D68C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2" operator="beginsWith" id="{C363472F-7B30-4AC2-9B4F-45A8388D827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1" operator="beginsWith" id="{A52A3330-BE65-4267-97C2-A749C03CB6B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400" operator="beginsWith" id="{F47BCFC8-B03E-4E7E-B03A-9D56057F97E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9" operator="beginsWith" id="{D8B578E2-AF1F-4DE3-B042-333BCBE3975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8" operator="beginsWith" id="{5A79A208-A445-4526-BCCE-4CB46F36B33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7" operator="beginsWith" id="{02F79E35-C7A6-4B05-9D7B-E04F7ACDE0C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6" operator="beginsWith" id="{224C1DCF-F22E-49DC-8E3A-4779C5093AC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5" operator="beginsWith" id="{854BBBDE-D61C-4BC2-AFE9-90A00757E42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4" operator="beginsWith" id="{2A33FA7C-C713-48B6-BD2E-27CE92C678A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3" operator="beginsWith" id="{E5E7BF6F-9D08-44DA-9FFE-569CDCEAC8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2" operator="beginsWith" id="{467A3A03-55E5-4F49-B338-E0390A99F55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1" operator="beginsWith" id="{1C8EC54C-20D1-4295-A56D-EC6C801898D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90" operator="beginsWith" id="{CF0BE345-67F5-4BD4-B4DF-356F59E97DD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9" operator="beginsWith" id="{FD33ED5F-685F-4762-AB9D-64CD35B19DD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8" operator="beginsWith" id="{F4317083-AB8C-4ACC-83E6-4343C854B9C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7" operator="beginsWith" id="{F6FFF2BC-E190-470A-9829-D64D650EB7E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6" operator="beginsWith" id="{D36D14BD-7E3B-4579-82B8-CC8DB0D2DF7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5" operator="beginsWith" id="{2601EA4A-A821-4574-8A81-87E38265FF7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4" operator="beginsWith" id="{F025062F-34B0-407F-B73B-F6F82E80CA6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3" operator="beginsWith" id="{78B204D5-0982-4C6E-B5AD-9C06943C07A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2" operator="beginsWith" id="{38B4F952-B060-4356-B420-27033BC2AE7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1" operator="beginsWith" id="{3595A128-2224-474E-A84F-4C330482B0A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80" operator="beginsWith" id="{11A8B9FE-90FD-42C6-BFBB-DF249BC54C3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9" operator="beginsWith" id="{49FE82E5-8EB4-4906-85FE-952E5C0FA5D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8" operator="beginsWith" id="{5D02EE3F-137C-4D21-98D0-9A7A0432C91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7" operator="beginsWith" id="{4956EA97-50D2-480A-B241-38694C864CD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6" operator="beginsWith" id="{8BD5C681-4C80-4C3E-AB8D-8D372BEF21B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5" operator="beginsWith" id="{A50DB927-8349-4E2C-B2C2-929182947F1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4" operator="beginsWith" id="{1DBE8A20-4DA6-43AD-A65C-6E6A819F605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3" operator="beginsWith" id="{C0698C2E-0846-4CF4-95EE-12C78F85A9D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2" operator="beginsWith" id="{BD233EA0-BC92-4E40-AD90-6A8C79A6F9E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1" operator="beginsWith" id="{DBEC860C-063E-4603-A6EC-611A06BA522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70" operator="beginsWith" id="{D5FFFC7F-1B81-4BDD-B622-AFA9446FBDF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9" operator="beginsWith" id="{A1EFDE18-29E2-4508-BD8E-215853025BE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8" operator="beginsWith" id="{539B8904-156D-474F-ADED-0A776C3AED7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7" operator="beginsWith" id="{CB8482D5-F54B-4132-98E2-6AD2E3F4213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6" operator="beginsWith" id="{D6B70F0A-0277-4F62-9BB9-5058BDE4904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5" operator="beginsWith" id="{5D4EF246-D635-4348-9E09-C94FC3D330C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4" operator="beginsWith" id="{7DFE62B8-A22B-4A3E-BA9D-869B12EE631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3" operator="beginsWith" id="{DA83125F-4947-4436-9F5E-AD90ECC59DE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2" operator="beginsWith" id="{A325293B-78C3-4543-BA02-376641A120E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1" operator="beginsWith" id="{E3B96647-AF1B-4C8C-B8FD-CCA002BDEC7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60" operator="beginsWith" id="{BEBD2E17-2112-4C8D-81DC-5697757E50F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9" operator="beginsWith" id="{E74D6048-3A08-4420-818E-0512510ADA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8" operator="beginsWith" id="{D4CC7A33-C7A1-4A03-8583-FFF57782B79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7" operator="beginsWith" id="{57696DB4-1CB3-44AA-A842-CF4AA5525E4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6" operator="beginsWith" id="{390D3E9F-9B89-4EC2-8B58-941B4B7920C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5" operator="beginsWith" id="{6A107BFD-584C-4630-B591-2BF0DD253E6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4" operator="beginsWith" id="{27ECBC2F-F3DA-42E8-B36C-A709DC472B9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3" operator="beginsWith" id="{5FD498D1-3D1D-4848-92AD-C86519D3F5E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2" operator="beginsWith" id="{2D66ABCC-A5CA-4F96-8346-55AEAD3C6D3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1" operator="beginsWith" id="{F38717B9-3C25-4EF0-A5E9-222A00F320B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50" operator="beginsWith" id="{05654C39-5AFE-4A98-9748-ABF21E2EB40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9" operator="beginsWith" id="{F11D6AD6-4F08-4807-997D-3448B1E7321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8" operator="beginsWith" id="{192A0EEA-DB41-4D04-BF5A-3115E0EBDEE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7" operator="beginsWith" id="{E59BA350-6885-4A71-9B24-E24949AB430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6" operator="beginsWith" id="{87B6BEA9-EC28-4384-8DA3-1EDBAD1A760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5" operator="beginsWith" id="{F1FEA078-AFA0-40CA-A41F-F6F14A98B6D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4" operator="beginsWith" id="{C94840B6-0BB1-4AE4-8572-51DBC41698D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3" operator="beginsWith" id="{98230BE0-3673-47A7-BADB-B2249F073DC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2" operator="beginsWith" id="{F87C16BD-CE24-4867-A6CC-EB09709996A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1" operator="beginsWith" id="{11E1825F-FF98-4980-9E48-0651410459B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40" operator="beginsWith" id="{0154D2F1-9710-4985-95BD-AC8A2BBE6D9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9" operator="beginsWith" id="{C9541E41-A6B5-4A64-8F35-5F5D7827003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8" operator="beginsWith" id="{7187E535-8CE9-4C2D-8F5D-A9D4CFF5F7A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7" operator="beginsWith" id="{3F596A1F-F2A7-473F-A766-3C5F9ED81F4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6" operator="beginsWith" id="{6D0C7814-61F9-4FEA-8F2C-09FB10511CE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5" operator="beginsWith" id="{984FFCB9-4806-4D0C-946A-43675EE3C27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4" operator="beginsWith" id="{2D1A9AC1-DFDF-4959-A49D-FF6CDFEB320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3" operator="beginsWith" id="{8F4F847D-3598-436E-A3B7-02B1FF37557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2" operator="beginsWith" id="{69B61217-15EA-4948-B964-0AA734B21AD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1" operator="beginsWith" id="{23E3091F-79DD-4ADE-B6B9-6F2205B3235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30" operator="beginsWith" id="{D2DAB4E9-12AF-4713-9542-F287883D2CA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9" operator="beginsWith" id="{D3FB27A9-3B2F-42E1-B00D-25042AB24DA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8" operator="beginsWith" id="{90F2DA8D-DCAA-44C0-B756-C52EBF1FF3F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7" operator="beginsWith" id="{73E49F0E-17BD-4EE1-97CE-470CCCBAC11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6" operator="beginsWith" id="{42EB0C29-C607-4069-BC94-83E3CF401F5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5" operator="beginsWith" id="{469BC430-52F7-465D-8AFD-0D4F05AAE26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4" operator="beginsWith" id="{C1207534-C95A-4974-BE88-D06C19B549B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3" operator="beginsWith" id="{6B092942-32CB-4385-B5E3-415DAC0AB1B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2" operator="beginsWith" id="{ABB23A95-7D65-4623-892D-D173E9AC32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1" operator="beginsWith" id="{9EACEC19-3070-4387-9419-17E75BB6FC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20" operator="beginsWith" id="{226E1DC2-4A5E-451A-B24E-E4685A5A0DB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9" operator="beginsWith" id="{B8DB98C6-E031-4A41-912C-764E74CA890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8" operator="beginsWith" id="{BB62A030-33A7-4868-BC15-9664F6E99B0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7" operator="beginsWith" id="{995832A6-2326-45C0-9376-224BFCB7F3D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6" operator="beginsWith" id="{3D62AB25-F94A-4A51-B53E-DC3FA9A22E4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5" operator="beginsWith" id="{E824E36F-4815-4A51-9F58-E72DED43169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4" operator="beginsWith" id="{95139DA6-2F67-4141-B844-A978CBE0365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3" operator="beginsWith" id="{2688438B-D693-4444-AEDC-5A29F22139A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2" operator="beginsWith" id="{A7289489-FCC3-4270-9850-6027FC65C38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1" operator="beginsWith" id="{745C7F1F-3178-4023-AC8F-8A00F1CD56E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10" operator="beginsWith" id="{5A01B265-638D-4D20-8A7C-3B662C31FCE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9" operator="beginsWith" id="{DC1D8C23-E5EA-461F-B1FF-C264C60A4D8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8" operator="beginsWith" id="{34B732EC-B3BC-49D9-89EC-A8AAD21BA53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7" operator="beginsWith" id="{FD10D37F-1DA8-4DDE-9264-4E472D2171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6" operator="beginsWith" id="{E257B13F-4739-499E-A24A-B880C270979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5" operator="beginsWith" id="{2E72BB07-F2EB-4023-83E3-16772317C20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4" operator="beginsWith" id="{28A3ADDC-C389-4428-921E-DAF7025ADD9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3" operator="beginsWith" id="{3084A8FA-BFC4-4C62-BFA3-5028EDBD3F0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2" operator="beginsWith" id="{5E1F6DC5-89D6-40ED-BA8F-CD46BA53EB9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1" operator="beginsWith" id="{F0E45892-B876-421A-922E-CD859D421D7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300" operator="beginsWith" id="{0369F209-64B5-4CB6-8ECF-B948B53EB54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9" operator="beginsWith" id="{F5C998F6-C538-4400-A1F2-CD97824FE73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8" operator="beginsWith" id="{33E7CA79-0A21-4B7E-9F29-73CA538708A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7" operator="beginsWith" id="{B3B7498D-292E-4D49-9023-76116B9B207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6" operator="beginsWith" id="{F5632CD3-E4B4-4002-B99C-5D1E5D28115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5" operator="beginsWith" id="{BAF399BC-0A2B-4B4F-BF10-C63F48A1C44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4" operator="beginsWith" id="{758D4613-B9B7-4553-A7A8-EF9BCF8E0B1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3" operator="beginsWith" id="{88A553A4-9627-4CF6-9911-FCDECE88BE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2" operator="beginsWith" id="{DA62D6A5-D52B-40C0-A25B-AA7BDCDB5E4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1" operator="beginsWith" id="{7210D6D0-24A4-4161-B7F0-200B5223F10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90" operator="beginsWith" id="{5E6F7F8E-EF27-4B15-9F86-603AB4D053D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9" operator="beginsWith" id="{1E72FBCE-CEA4-4FCC-B092-2A696939490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8" operator="beginsWith" id="{E68D1D48-EDE4-43C0-8905-A7FABBCE61F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7" operator="beginsWith" id="{AF392714-BDA5-4D6D-98B4-5497B2AFC46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6" operator="beginsWith" id="{41C8D6D6-C27B-4FD3-967E-B15004E15E6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5" operator="beginsWith" id="{0EA6A4FE-EE29-44C5-BFCE-05EBD865A60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4" operator="beginsWith" id="{2FAF3F95-4561-438D-A717-7D09998136C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3" operator="beginsWith" id="{50D15ABE-FE30-4805-95F8-542741ADE45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2" operator="beginsWith" id="{FB39645A-B9AA-44A6-A304-36012692E5B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1" operator="beginsWith" id="{6BEBF693-FB5B-40E6-AE8F-24D43F69BB7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80" operator="beginsWith" id="{AA67C829-FCCF-43B0-A58D-38F6AC5CA33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9" operator="beginsWith" id="{5922B0CC-75FB-49B1-BD66-712313A44A0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8" operator="beginsWith" id="{14D70319-0AE9-4476-B8AE-8A519CBCA7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7" operator="beginsWith" id="{39833FDA-C440-4896-BABB-15E06680882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6" operator="beginsWith" id="{38B0D265-E6A2-4188-9B34-55485D31852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5" operator="beginsWith" id="{3B9EA954-0CCB-4AC5-B6C4-7984A81EFB9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4" operator="beginsWith" id="{9DCFDEFC-6C2E-4BF5-87C7-3079AE53AE7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3" operator="beginsWith" id="{A92B5A70-2DA8-4F84-AC18-91F6C844E2F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2" operator="beginsWith" id="{39B052B2-2A6B-4AFC-90DF-E19EA819C2A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1" operator="beginsWith" id="{84AC939A-D154-4B05-879B-9440D7F0349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70" operator="beginsWith" id="{316B5A1F-EB0A-42A6-B4B7-CFD530054F3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9" operator="beginsWith" id="{38D4D3D7-F2CD-4140-9562-0EED17924C4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8" operator="beginsWith" id="{F97B617B-E823-4EFD-B197-500F1B47DE0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7" operator="beginsWith" id="{C87ACAF2-B54F-46F4-9D50-559FDDA29B0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6" operator="beginsWith" id="{49A01066-55E4-4851-836F-72E2AEE47D3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5" operator="beginsWith" id="{E25678B4-A6DE-438D-8ABD-11A3B4AA489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4" operator="beginsWith" id="{7376BB0C-5165-41BD-B4D3-45BC930C277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3" operator="beginsWith" id="{E55EEFFA-9CDE-4003-A99B-E81540A2071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2" operator="beginsWith" id="{447E309B-5940-497B-9330-C248DACCDE5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1" operator="beginsWith" id="{C1D6657B-74D1-403A-AFAA-A3B4519352C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60" operator="beginsWith" id="{25BBEFA2-A059-4A5D-B555-1209120AB8D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9" operator="beginsWith" id="{7CB26B55-41D2-4C93-B988-248B58549D1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8" operator="beginsWith" id="{4F6D7B7E-7F0A-47FA-986F-00D27372B30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7" operator="beginsWith" id="{7BD5775F-A084-43AD-8B94-09F13F372C1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6" operator="beginsWith" id="{EF858BC7-7F8C-4A68-BC90-54C91CCF351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5" operator="beginsWith" id="{F53A6E7D-D10B-421D-A11A-6F63AEFCAB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4" operator="beginsWith" id="{813EB429-1CAB-4179-BFC9-84EB7DD5144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3" operator="beginsWith" id="{BD078BC6-994B-4348-8359-9C7BC80867E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2" operator="beginsWith" id="{5F02F667-BADD-42B2-B871-38A336F3922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1" operator="beginsWith" id="{8936B812-CC5E-45FB-B37B-B2B79919DFA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50" operator="beginsWith" id="{A6D68FD2-FCB1-4078-8D32-F40504BDE3A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9" operator="beginsWith" id="{C9BB4323-B3CE-48CF-B196-BF183E61E91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8" operator="beginsWith" id="{E1A3F7FC-5ACC-41BA-B58D-F094DFC6682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7" operator="beginsWith" id="{1F51E1AD-D465-4313-9F39-8AAC9D77463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6" operator="beginsWith" id="{7C94E17E-7C7E-41B1-B8D7-10BC184EE1D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5" operator="beginsWith" id="{F0694D6C-E230-495A-AA4A-80B9E5A049B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4" operator="beginsWith" id="{043007B8-BF64-438A-829F-1DA9954DD4A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3" operator="beginsWith" id="{36ECE892-0728-419D-B961-BA557BB09AD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2" operator="beginsWith" id="{65690C19-F3E7-4725-8F34-88AC75857A6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1" operator="beginsWith" id="{81DFBB5A-4357-4D33-A4E6-0FBAE036196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40" operator="beginsWith" id="{0B02A574-76CD-4DB5-BCBE-BA36FDCC638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9" operator="beginsWith" id="{C47832E6-7C88-4DFE-915D-DD4DEDD940B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8" operator="beginsWith" id="{5FA46E0D-218A-4A0F-8177-B026845B04A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7" operator="beginsWith" id="{2A549725-75B1-4A36-900F-365ED689D95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6" operator="beginsWith" id="{E4A25C8D-2859-4860-973E-443351CDBF0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5" operator="beginsWith" id="{934E741E-FD0A-40CA-8BC4-9439289614B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4" operator="beginsWith" id="{CED014AB-9252-43E1-BBE1-A2C2DDCD51C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3" operator="beginsWith" id="{4993AD19-EA0B-498E-840E-C44C3E2A98B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2" operator="beginsWith" id="{FF73A64F-FC9D-4639-B228-A098D7D33C9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1" operator="beginsWith" id="{6E1E58C1-8C3E-41CE-BBFF-C5D1817F593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30" operator="beginsWith" id="{592EAA66-1409-43A3-91DF-4C47203E541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9" operator="beginsWith" id="{056458E8-3C5E-4513-A63C-91491D47566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8" operator="beginsWith" id="{8A9987F2-65BE-4BDF-800F-F0BF3B9D9D4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7" operator="beginsWith" id="{EB327372-28EE-408F-AD81-50CF063C853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6" operator="beginsWith" id="{CFAC65A8-63EF-440D-BC07-62D63C3C7C4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5" operator="beginsWith" id="{9DED1E57-2E93-432D-B401-1F11BF55B2C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4" operator="beginsWith" id="{5F4EE01D-5FA6-4C2F-BD20-384F108ACBE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3" operator="beginsWith" id="{E534B086-E97B-4B41-A212-3516C7CD3C3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2" operator="beginsWith" id="{C2D84A52-EBBF-46F9-8A5C-07B379D1CCF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1" operator="beginsWith" id="{9A4859AB-6A0B-4717-B7C7-B16F8FA30F8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20" operator="beginsWith" id="{09B58BCA-84E7-468D-A504-5B446076412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9" operator="beginsWith" id="{03E41BC7-5DD6-405B-B474-5D5C4615356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8" operator="beginsWith" id="{302F6CE1-CEDA-46AA-BD1C-9227D0CF988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7" operator="beginsWith" id="{66CFE349-B131-45FA-A121-9CA4B603A9A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6" operator="beginsWith" id="{DB2F63ED-49C8-49A3-B631-CAA90A959C3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5" operator="beginsWith" id="{4249D5D5-A0CC-4815-A058-4C5B6572AF6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4" operator="beginsWith" id="{386B20FE-2BAF-4625-AF36-D07230AB90C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3" operator="beginsWith" id="{BF3CDC82-FB76-4617-8706-E986F9661A4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2" operator="beginsWith" id="{381DC569-9D14-450F-8F41-8734289C5B6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1" operator="beginsWith" id="{9E70100D-53B2-490A-BA20-ECBEDA3D593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10" operator="beginsWith" id="{B9BE6351-E07E-4527-849F-1AA6E6BCA8A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9" operator="beginsWith" id="{31B571DA-0A43-4DA4-B975-FA83D21E226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8" operator="beginsWith" id="{0379A72B-DD24-49D1-8FCE-44971A93293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7" operator="beginsWith" id="{3E963DAC-6ACC-45FB-AEDA-06D5D66422A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6" operator="beginsWith" id="{CE6BD5FA-86E8-4AB2-B747-7C123C5D3B9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5" operator="beginsWith" id="{A0B91A6E-3F5E-4F8B-B1F0-8CD94CA3502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4" operator="beginsWith" id="{566DE93D-DDF4-4A1D-AA8E-A21ED6D9FA7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3" operator="beginsWith" id="{422CF22D-DD54-436F-BC1D-B5D0E44AF82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2" operator="beginsWith" id="{8D1042BC-337B-43E1-AF87-4EC9B7D3BE5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1" operator="beginsWith" id="{F2DF72CC-5BD2-40D3-9FCD-927318C4542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200" operator="beginsWith" id="{7479355E-32A4-48EF-8498-793F8C5033C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9" operator="beginsWith" id="{E15D3A84-5D46-4BB1-82CF-CF35BC095A2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8" operator="beginsWith" id="{EAFA793A-05F3-4536-ACA4-BE6CF9505D1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7" operator="beginsWith" id="{959D43DB-8530-464B-8157-FB439D7B00E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6" operator="beginsWith" id="{F2E6895C-165B-498A-BEE5-B6D851BE618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5" operator="beginsWith" id="{7046D4BF-A4F0-442E-9808-D6659707DAB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4" operator="beginsWith" id="{B2407BAC-9683-4912-8635-60F38ABA521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3" operator="beginsWith" id="{2EDFCCBD-45F8-4779-9E2D-7BCB226A63D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2" operator="beginsWith" id="{C9C82200-E076-4D7E-A31B-E4CC3F39A7D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1" operator="beginsWith" id="{7EB0C109-0A22-4CDF-A341-226F9C48267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90" operator="beginsWith" id="{E40DB79D-C644-4376-9F82-B724239D0DC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9" operator="beginsWith" id="{1B509166-3F8D-4DBF-AFD3-0F93F686C05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8" operator="beginsWith" id="{9D51E51C-E812-49BD-A0BF-5D3815DE999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7" operator="beginsWith" id="{A0DEDF68-A491-4688-8A47-8F053AB27D0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6" operator="beginsWith" id="{BDD9E31D-8BDB-4B00-92D5-7387080D92F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5" operator="beginsWith" id="{C85823CE-87D8-4DF0-956A-26F42464222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4" operator="beginsWith" id="{34186F19-C387-43CA-B1D3-5871512125B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3" operator="beginsWith" id="{BBCBCF52-17C9-437A-8501-BC5BEDEDD90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2" operator="beginsWith" id="{11EE4D92-8F15-45D5-ACE4-4CA02748E8E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1" operator="beginsWith" id="{B7C62D6E-BF1B-4306-8525-0B150CEC42C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80" operator="beginsWith" id="{7FE30879-6496-4ECB-A4AB-AB83180C1B7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9" operator="beginsWith" id="{C7FE3F2A-F4CB-4E41-8373-60BB2902357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8" operator="beginsWith" id="{55E20992-9696-4E03-B770-39840D0568F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7" operator="beginsWith" id="{0CE427F3-6294-4392-93AC-196BB90B979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6" operator="beginsWith" id="{3B477FCA-1CC2-47E4-B2FB-4B78895805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5" operator="beginsWith" id="{8B3531AE-712A-4D7A-8AD3-405B55CF647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4" operator="beginsWith" id="{ACF2EB68-6A55-40C9-8D7E-9A949A18BD8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3" operator="beginsWith" id="{3444CA0E-4CE8-4A00-A8B5-6D7CAF1C158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2" operator="beginsWith" id="{70608E5B-B99E-4B10-909C-742688FC93D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1" operator="beginsWith" id="{B34DA400-6650-4DD7-B654-04F95D6BCFB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70" operator="beginsWith" id="{46E4B45B-46FC-4AA8-9878-65DC63BD3FE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9" operator="beginsWith" id="{01137AF2-F950-4C39-A707-BBB89AC052A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8" operator="beginsWith" id="{4153298C-CAB9-4AFF-AAC3-A6516D6CCF5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7" operator="beginsWith" id="{FE866D21-F171-4F40-A4C8-45DC212C9AC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6" operator="beginsWith" id="{FAB96A9E-34F3-4720-A6DF-A25FFAEA0F2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5" operator="beginsWith" id="{5B215074-334F-46C9-AD3B-F06AFC58033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4" operator="beginsWith" id="{1A7CCCA2-37D1-4483-ABE6-246412B9FFE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3" operator="beginsWith" id="{76149260-5B19-46FF-BF60-73345D5623D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2" operator="beginsWith" id="{C5443A53-E6D4-4FCB-823E-9F4B517A1B3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1" operator="beginsWith" id="{2B6369EE-D76C-4723-A963-2D334BA12F6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60" operator="beginsWith" id="{A96073B7-2E6B-4D82-852A-AF465A2FC3D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9" operator="beginsWith" id="{1CB38216-37CC-4D9A-87C8-97D51F13761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8" operator="beginsWith" id="{BA0B2CCE-3186-42F2-A539-0873244F820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7" operator="beginsWith" id="{44A58701-A28E-4B83-9A96-696EFFCF6E6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6" operator="beginsWith" id="{BE487195-901C-4E7A-8498-9120E2AF892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5" operator="beginsWith" id="{7C7A1F57-8A2A-4B6C-97FD-B8969F55DC0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4" operator="beginsWith" id="{F5603AC8-BF5D-4FBE-929E-5BD70791FF3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3" operator="beginsWith" id="{9BA79AC5-32A2-42D1-AF59-A06E3EEA62C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2" operator="beginsWith" id="{36073733-EB75-4AA0-BBF2-3C5C4F5268E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1" operator="beginsWith" id="{8F36826C-B2A9-45CC-80B8-118B2C669E8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50" operator="beginsWith" id="{123B47BC-7C1E-48D5-BD74-B9302FA412D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9" operator="beginsWith" id="{BFC300A4-1AE6-47C1-880F-6FAA7B6D299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8" operator="beginsWith" id="{30880C16-A5FF-40C7-BD04-B565F030CEB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7" operator="beginsWith" id="{09052E66-A253-4B57-8315-77922C1AE04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6" operator="beginsWith" id="{991C825F-9B63-4D3C-B14D-1AEB67EDD85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5" operator="beginsWith" id="{27E4A6CD-3363-4B12-AB7B-1B12A0FC26B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4" operator="beginsWith" id="{F7758DD0-5611-4BBA-9FBD-D8A4B43B445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3" operator="beginsWith" id="{CE9220B0-0974-48CA-8A5F-8A9CB472AD4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2" operator="beginsWith" id="{CCC7A84F-1442-4594-991D-7E966FBF36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1" operator="beginsWith" id="{1C8C3FF1-728D-4EF3-A4A0-E652E89796F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40" operator="beginsWith" id="{500FEBD0-43E8-4A3A-8E52-CD7FA15C15F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9" operator="beginsWith" id="{186CE301-F07B-4292-BD1F-9A4C7CB01AC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8" operator="beginsWith" id="{9D6EBD11-8F1B-4B0D-8CBA-C692AE782DB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7" operator="beginsWith" id="{FDCEB72D-7F2C-43D1-A33D-8AC61DBA6DB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6" operator="beginsWith" id="{AE57982E-0F96-4C4B-A326-BA26C614C1D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5" operator="beginsWith" id="{B430022C-98A6-4FFB-948D-63B8248717A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4" operator="beginsWith" id="{B61E9B2E-7AB7-4860-8D41-CB8EF6BF2BB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3" operator="beginsWith" id="{0A930255-D294-4DF1-89EC-01B45997FEE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2" operator="beginsWith" id="{0B658357-081E-4AAD-A564-E20D0922E62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1" operator="beginsWith" id="{26BBB884-543E-4737-8A78-340AC03990D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30" operator="beginsWith" id="{BF5B3EC1-0E28-4597-ABDB-1B8B83FA8E9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9" operator="beginsWith" id="{2A18AF3B-3B90-4DB5-8564-353CB477842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8" operator="beginsWith" id="{840B2761-4378-42D1-B1B5-98D0ED860E4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7" operator="beginsWith" id="{84BEAB93-6B6A-4131-BC57-1F17770823F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6" operator="beginsWith" id="{B3355C5F-4EEA-4AF5-8972-DFB203B8D71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5" operator="beginsWith" id="{AE06863B-0165-446A-BDEC-96708574154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4" operator="beginsWith" id="{6F69F838-4F71-4424-9065-21C217D361B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3" operator="beginsWith" id="{9C99E6C9-950C-4DF1-A1B5-35D3AF30885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2" operator="beginsWith" id="{3E3CE68E-CB85-4FA7-9F2E-20553B4DAB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1" operator="beginsWith" id="{3D0B69B6-F9FB-48E0-A4E3-C676DC5BF2C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20" operator="beginsWith" id="{C62F4A31-921B-4680-9035-51A84C0EB70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9" operator="beginsWith" id="{A30CCBFA-167E-4A31-978A-0DFB6729887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8" operator="beginsWith" id="{B20A7FBB-A341-418D-B533-460C927013F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7" operator="beginsWith" id="{CA5B70B5-558F-4AF6-A293-EB52CB60E22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6" operator="beginsWith" id="{D1D890D1-9363-4ECC-B50E-0C7606624C5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5" operator="beginsWith" id="{DC1110F8-B3C2-42EA-A38D-1D976BE053E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4" operator="beginsWith" id="{02AD92DF-DE45-46A7-9152-CA386F8469A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3" operator="beginsWith" id="{6001D5C2-759D-4E58-BEA9-96B232DF9D6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2" operator="beginsWith" id="{2B52B5FD-4258-47E6-9A0B-DDA2F45A735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1" operator="beginsWith" id="{7A33B10B-9289-4471-B03E-87038888800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10" operator="beginsWith" id="{CD6CF6FF-50C2-47C0-8D97-2B5B6C6B531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9" operator="beginsWith" id="{B426B0DF-05F3-472C-BB7A-CAB205D5236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8" operator="beginsWith" id="{CD929AC4-F8D7-4BC9-BD9C-70C3C64ED76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7" operator="beginsWith" id="{D01172A6-CB7B-4C6F-989D-0BC971EF6DD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6" operator="beginsWith" id="{C3D48211-BCB7-4F52-A0E7-4599C3A5470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5" operator="beginsWith" id="{F0035CE5-829C-47BF-827B-7D53BBABB8D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4" operator="beginsWith" id="{9872F5ED-40E8-42B4-91F7-F7D0CB9F0A5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3" operator="beginsWith" id="{A7F55635-C670-4FB9-B409-59501EC0BC4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2" operator="beginsWith" id="{C708D37C-E26B-45D4-BC54-452C9F16AD5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1" operator="beginsWith" id="{E06FCF15-A7CF-499E-A4A0-266FD9ADA7B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100" operator="beginsWith" id="{7C0C48A1-60D4-467E-A456-A378291F89A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9" operator="beginsWith" id="{9781A160-5FF4-4090-8E2A-F81118BA844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8" operator="beginsWith" id="{86FFD4BC-1228-4248-9AED-20302A51983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7" operator="beginsWith" id="{73CDC2CB-AC36-45E2-B130-B37D5E22D82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6" operator="beginsWith" id="{576D45DD-9AB2-4A4A-8836-602130440C5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5" operator="beginsWith" id="{4C242171-EBED-47D6-AF9F-92C575AD423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4" operator="beginsWith" id="{BC99A69D-A706-4A00-80F2-CADF27AC081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3" operator="beginsWith" id="{B34B4664-42AB-4DAA-9F58-C59BFB0E509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2" operator="beginsWith" id="{0A076C12-AD54-4DC2-9C5B-9CAA2700928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1" operator="beginsWith" id="{955A2444-A81C-4615-B728-1C6920E3192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90" operator="beginsWith" id="{8773AE32-9F61-4285-AFBF-2A08EA79B73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9" operator="beginsWith" id="{8E2D8430-9E4A-42F8-B223-5E023CA5FE0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8" operator="beginsWith" id="{C3563FA0-D91B-49BA-A611-DDE1F7002EC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7" operator="beginsWith" id="{502396F5-F860-4D5C-A57F-5E6BC79DA50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6" operator="beginsWith" id="{DA191CB1-7C37-41C0-84FF-BDFBAF62CAF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5" operator="beginsWith" id="{ADE7BBF3-6B04-438F-8348-D58C2F851F8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4" operator="beginsWith" id="{26F0E0FF-8645-4538-9D2B-668C0F04804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3" operator="beginsWith" id="{9EA3C533-3386-4D51-A287-CD9B479FB55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2" operator="beginsWith" id="{1F06459E-9406-4509-9A77-BE8898D6191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1" operator="beginsWith" id="{5B566470-DB8E-4774-B7C9-E5907552C8C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80" operator="beginsWith" id="{60C004AB-091C-4884-8AF1-EF54C5E21CB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9" operator="beginsWith" id="{F15C9735-B656-4DD1-8D8D-4791AA23869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8" operator="beginsWith" id="{AC7AF553-2C37-434B-87DD-0E55C53C973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7" operator="beginsWith" id="{E0DC77BD-C0BF-451D-8F4C-7C9FFB19F4E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6" operator="beginsWith" id="{139DA68F-FDD4-4C71-94E2-277214AA367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5" operator="beginsWith" id="{6645FE26-70BD-4E4C-925B-D2BF64A367A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4" operator="beginsWith" id="{9778CE5C-FE70-45D7-910F-2783EFD423E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3" operator="beginsWith" id="{D64BF194-EBDB-4316-9705-AB7F831D048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2" operator="beginsWith" id="{FD34C738-1050-4E3E-85EE-A2AB2BC2EC4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1" operator="beginsWith" id="{9FA97D40-A727-47A3-9874-B4488F4E7CD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70" operator="beginsWith" id="{C7650149-7F91-45BF-8052-80FF1F4430F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9" operator="beginsWith" id="{91CE8B74-EC18-458E-840D-6F0EBC2D2B7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8" operator="beginsWith" id="{FE448EB5-8517-4BC5-84AB-C765A1276D3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7" operator="beginsWith" id="{A9DC9634-10EF-4E24-A1BC-263270A7B0B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6" operator="beginsWith" id="{291B68DA-AA23-43D3-BFC4-92CD4B40E72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5" operator="beginsWith" id="{B6352235-A7F6-41A0-91EB-151FC0C1383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4" operator="beginsWith" id="{B34283E5-5E42-4D08-8B6A-8DF698C8140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3" operator="beginsWith" id="{85B5C548-DE45-49CA-A449-454F0C27E4B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2" operator="beginsWith" id="{063DB346-CBAD-42FE-A4D0-DFDFAA21B9B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1" operator="beginsWith" id="{BEE13BC0-81C3-4A98-85E0-A26495836FD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60" operator="beginsWith" id="{746A6862-E0DC-4DD0-8908-C9FF5316C42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9" operator="beginsWith" id="{9C96DF73-2390-4DA5-B9E1-6E43F3F2EFA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8" operator="beginsWith" id="{B3CADBC8-7FDA-449A-9478-C73D3D5876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7" operator="beginsWith" id="{297989F3-7637-4CE6-82E9-CF6A97D1344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6" operator="beginsWith" id="{CF25368F-A08D-4ABB-AC8F-A971031F38B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5" operator="beginsWith" id="{7809836E-8F1D-491F-BE81-6E67D35607C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4" operator="beginsWith" id="{D62DDE1A-35DD-4E57-8996-25EB8C47F55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3" operator="beginsWith" id="{653C5760-E84C-44D0-A252-5012C40BAC4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2" operator="beginsWith" id="{C16BF41E-1934-439C-A37A-57F28BEC2B4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1" operator="beginsWith" id="{79C01C84-DAC8-4FD9-B2F4-CF7137289B7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50" operator="beginsWith" id="{F69DC226-525E-4AB7-8147-1DF32A298A5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9" operator="beginsWith" id="{86216780-323C-4B95-AA03-1F94E055231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8" operator="beginsWith" id="{99DE0459-AD6A-44FC-81D4-B20716FD2EA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7" operator="beginsWith" id="{9B7D893F-63F9-4120-9318-FE4613FBE93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6" operator="beginsWith" id="{EEFB1BFF-8F7D-4212-AC53-1E5589DEE17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5" operator="beginsWith" id="{1286607F-19F8-45BC-9A96-0E4EC438747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4" operator="beginsWith" id="{5B7325D5-C264-441E-A1D6-65C49838A0B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3" operator="beginsWith" id="{9BF1BB72-CFBA-4A53-9EA8-7F41FCCF216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2" operator="beginsWith" id="{168ED467-B956-426C-800F-3D50EFB8F9F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1" operator="beginsWith" id="{08B2039C-0A1A-48E9-8701-32E64B3AF40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40" operator="beginsWith" id="{72D15463-8767-4799-B7D4-BC8F629C3F2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9" operator="beginsWith" id="{E2229AE6-221E-4F8E-89E9-2C908A730B1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8" operator="beginsWith" id="{5FFBA295-14EA-4842-9E66-35120A0FBDD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7" operator="beginsWith" id="{77829C8E-AE93-4A15-AF15-A3AB48B4534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6" operator="beginsWith" id="{B0DB45CA-546F-4332-AA4E-9953C19BFBD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5" operator="beginsWith" id="{F44FD299-169F-4097-AC88-CF0C9EC595F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4" operator="beginsWith" id="{42E5FBFE-C878-4BEF-9D67-E462E3E4280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3" operator="beginsWith" id="{649D61D0-CB34-4F2E-92D2-52F5BE3ACA8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2" operator="beginsWith" id="{81688367-A90E-4B52-BE27-76864FA1CF6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1" operator="beginsWith" id="{C8A2E075-BA7A-40CB-B376-6B35C86265A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30" operator="beginsWith" id="{BDA2149B-4AE8-4EB4-AE46-4A9B36C2770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9" operator="beginsWith" id="{C33FB85C-B2C9-487E-B163-DB4E4117C82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8" operator="beginsWith" id="{EDEA45E4-C10B-44D2-92E5-FEB109B32A9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7" operator="beginsWith" id="{5C92B941-D625-491B-8319-528A6F86F73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6" operator="beginsWith" id="{27D0394C-FB4E-47D5-AD8D-282E3051B49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5" operator="beginsWith" id="{E026F1C9-E8C7-4EA4-AF85-92B676D13E6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4" operator="beginsWith" id="{C6DC48B8-DBDE-4B02-A781-17543B8DD6E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3" operator="beginsWith" id="{4B0CC1D1-8AE2-4945-9C91-73204BB39BC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2" operator="beginsWith" id="{922A4E88-B4B0-4989-A22E-B25FC00E3A6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1" operator="beginsWith" id="{ED479439-C7E1-4372-B331-8AFA667D414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20" operator="beginsWith" id="{C908DACC-7768-4C28-99E2-C23BE38A4F7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9" operator="beginsWith" id="{28A06475-C1A9-45DC-B673-89701B2AC4E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8" operator="beginsWith" id="{7AC916A2-F005-44DF-920C-F7BDDEA921D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7" operator="beginsWith" id="{0A9C67C3-6DA5-41C3-83F8-C90CC03E71B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6" operator="beginsWith" id="{7531CDD0-630F-4438-A3A6-18A63E9C91D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5" operator="beginsWith" id="{C2B327B6-6FC7-4E65-B64C-5D3A87C2899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4" operator="beginsWith" id="{0E8167C4-6400-41B4-A2EB-30DFE95A831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3" operator="beginsWith" id="{7EEB9C57-DB69-4A95-B96E-8E1D597698C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2" operator="beginsWith" id="{BD957B4A-365E-4CF5-96BF-715E7F9FC0C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1" operator="beginsWith" id="{EDF59436-54AB-47BA-8756-E7B5AE2AD4A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10" operator="beginsWith" id="{330BB854-5998-4235-8CE5-5EA685F9332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9" operator="beginsWith" id="{5D5F26CE-E4B2-4ACD-93EA-CFBD6C3D161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8" operator="beginsWith" id="{EC1FFC14-336F-482F-AA32-D1C34A1172C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7" operator="beginsWith" id="{1A657264-0565-4F98-9156-2757B5E65ED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6" operator="beginsWith" id="{EE4509C5-D2BA-4686-B0B1-CEDB2272908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5" operator="beginsWith" id="{7E69ED2F-7120-4FAD-A145-87C5D08CC30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4" operator="beginsWith" id="{4848B17A-1335-4B73-BB08-461F9853A1C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3" operator="beginsWith" id="{8898CFFC-0684-4D5B-81E0-DD105CAE1DD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2" operator="beginsWith" id="{1D6E26A2-544A-4241-BF32-C62F17C745E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1" operator="beginsWith" id="{2A399D22-4CB0-486B-ABFA-C5AB9237C5A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1000" operator="beginsWith" id="{B6688FEB-929D-4D7F-AF61-EF3BD751E80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9" operator="beginsWith" id="{4F37A583-74EF-4E63-9914-A5A9BC63E41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8" operator="beginsWith" id="{22EF20F1-C7A5-47A0-95CA-00369B9FBEA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7" operator="beginsWith" id="{960BF534-0A27-4109-9D5D-E6040134DAC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6" operator="beginsWith" id="{F50C5C0A-DC21-4AB9-9D31-CED9853F161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5" operator="beginsWith" id="{5CE89C72-AD42-462A-9CF7-19E167683A2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4" operator="beginsWith" id="{4BAF8842-9E49-446D-94D7-01BB75C3592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3" operator="beginsWith" id="{CEAC1905-D9EE-48BF-94BD-DF31483414C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2" operator="beginsWith" id="{77E5ED46-4B6F-4860-BDE7-9E61BB66DE4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1" operator="beginsWith" id="{58AFEBFA-22FF-4380-A919-FB3FE6D1424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90" operator="beginsWith" id="{7B78AAF5-068C-48A5-B354-CA92E4C6CF6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9" operator="beginsWith" id="{86593AB4-0C83-41CE-8055-4BFA5840599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8" operator="beginsWith" id="{614E86FF-6135-4170-8A14-075F124756B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7" operator="beginsWith" id="{D6E10FF7-561B-4F42-B40E-27CFD8081D9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6" operator="beginsWith" id="{925F8035-3017-4E32-B528-148B26FEF24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5" operator="beginsWith" id="{F98D2126-A0F4-4AAB-96CA-9422CE7112A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4" operator="beginsWith" id="{8E4631E0-A00B-417E-94B6-B8302B45358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3" operator="beginsWith" id="{6D3D11CD-E714-4CB4-A7C2-117E17D68FC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2" operator="beginsWith" id="{A4B3CD02-3422-4C54-AF05-7999FDF1112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1" operator="beginsWith" id="{52F2851C-33A6-440A-9FCD-FBC5E785E5D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80" operator="beginsWith" id="{18FC6EFC-79BE-41B3-AE5D-2F70F5B44AE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9" operator="beginsWith" id="{DB680975-6BC2-4A93-A88A-B5B3237AD25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8" operator="beginsWith" id="{E266B965-D3B0-42F7-AB5C-9496D0F6A0D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7" operator="beginsWith" id="{3394BFB4-0913-4BF7-99E7-3BCEDD01420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6" operator="beginsWith" id="{3B4FF8A8-F0BB-44D7-9294-178BDB585CD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5" operator="beginsWith" id="{D4E2DFF2-1847-4615-A8C3-5A5D05B449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4" operator="beginsWith" id="{02E5B254-DB8E-44BE-ACD8-680BBC9F184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3" operator="beginsWith" id="{27708A2D-4EFE-42C1-9584-F3E4FB5CA80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2" operator="beginsWith" id="{22D86015-0CC4-48D6-9550-46A4F85ED29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1" operator="beginsWith" id="{027FD972-9046-4C3C-9995-78AE741E457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70" operator="beginsWith" id="{9E2E3A79-AF4A-4A38-8538-FE9FFF7A580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9" operator="beginsWith" id="{01497E2F-D3CC-4539-A983-7CB715EE77A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8" operator="beginsWith" id="{1A8FFECB-C81C-4264-B328-41BC894A5ED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7" operator="beginsWith" id="{BE6ED056-66AB-4425-B335-14C0D679A96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6" operator="beginsWith" id="{6A4E8ADE-B0E4-4053-BC32-48B763F3158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5" operator="beginsWith" id="{98490CD9-0056-44AF-B2A1-9A3AC0A46BC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4" operator="beginsWith" id="{47EF30CD-B60F-4FF8-B15D-FFB983B438F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3" operator="beginsWith" id="{627B262A-495A-4A3F-A600-96BE1245B5D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2" operator="beginsWith" id="{E067A2EB-5724-4BC8-B6BB-71953AD0F10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1" operator="beginsWith" id="{4E359A0C-7876-491F-A469-2EFBC4D2061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60" operator="beginsWith" id="{94529A81-42F6-40C6-94CD-10FE3EEC758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9" operator="beginsWith" id="{5D146E12-2E15-43D7-914B-2A6C514376A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8" operator="beginsWith" id="{20455BC5-19BC-433D-8ED1-E442BEB6F25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7" operator="beginsWith" id="{A6CB2BF1-B3B5-4AD7-9233-A2E034560B4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6" operator="beginsWith" id="{33113E21-48F5-4F9D-807D-0E3C6CBA1B5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5" operator="beginsWith" id="{E85905BA-B015-4801-91F2-C2279B24A5C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4" operator="beginsWith" id="{23A8C784-2651-4CEB-BCA2-D3368FA629A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3" operator="beginsWith" id="{F7FB1ADE-63C7-4F64-9D23-F01CDFD92E9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2" operator="beginsWith" id="{0190193D-59FF-445D-A437-E6680206971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1" operator="beginsWith" id="{D3BFAA8E-DE4A-4AB8-B6CE-23597E628FE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50" operator="beginsWith" id="{125034DD-464B-4A87-A0DB-2CFB2222AB3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9" operator="beginsWith" id="{9281EC07-7102-48E9-BBE7-3D6A4EA61C4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8" operator="beginsWith" id="{181C561E-DA5E-4A46-BC68-21E2E9A6D46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7" operator="beginsWith" id="{B8CACFA4-4FB8-4908-BBD6-306211EFB84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6" operator="beginsWith" id="{58987175-9DC9-40BA-82E1-33452DA60F0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5" operator="beginsWith" id="{A2074D78-4444-4110-B728-66B6BAACB3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4" operator="beginsWith" id="{923C675A-5F40-4310-9D2E-136C7A01FBD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3" operator="beginsWith" id="{C08F4E95-0285-49A9-A5D4-F294922471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2" operator="beginsWith" id="{073033F4-9A1D-4DD9-9FDC-7B482AB0A5E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1" operator="beginsWith" id="{39F017B8-430A-4FD3-BA26-6CDDA600356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40" operator="beginsWith" id="{0A092050-6C31-4713-90F3-EC1C5050F05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9" operator="beginsWith" id="{DAA3E963-7834-41DF-96B4-2CB8BED7FE4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8" operator="beginsWith" id="{CB235148-2E93-4F3D-9AB1-416A74A27B9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7" operator="beginsWith" id="{66BF51AB-27D5-466B-A737-0E7AB59394D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6" operator="beginsWith" id="{40CACA82-E32E-47F5-9A24-410B80BE8A9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5" operator="beginsWith" id="{764710C8-0554-414C-9BD0-4FF6392E841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4" operator="beginsWith" id="{4F1557E3-61E4-4D34-9119-73D0C1BF893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3" operator="beginsWith" id="{3A0DCA8C-0AEB-42E3-8D31-DC66FBE1014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2" operator="beginsWith" id="{2D4B1D59-4F18-4825-B825-A7ED6473561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1" operator="beginsWith" id="{71082D45-BFFE-489E-A89E-D9620C9F11F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30" operator="beginsWith" id="{649724D8-2110-47A4-9B5E-DBDE814AAD4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9" operator="beginsWith" id="{8367FC05-C348-42D5-A9B6-A7513EE9586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8" operator="beginsWith" id="{45241AC9-E543-458E-9C48-5520DAED3C2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7" operator="beginsWith" id="{A3D30787-199F-4215-B352-CF8C21B614F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6" operator="beginsWith" id="{E2459155-9844-4A5C-B48B-9ED11FCA74A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5" operator="beginsWith" id="{887393B6-760C-4613-A59E-0450CFB9EE5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4" operator="beginsWith" id="{71363788-E7C1-47FD-A77E-678ABE028BB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3" operator="beginsWith" id="{22AEED3A-6490-42C6-9806-8813A40CE6C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2" operator="beginsWith" id="{2FF7BAAD-1E84-4506-99C3-765BE5BFA6D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1" operator="beginsWith" id="{46EB125E-A752-473C-8F12-E2C98A0708A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20" operator="beginsWith" id="{FE531112-00BA-495C-8506-3AEA6009AE1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9" operator="beginsWith" id="{A2B2E6F1-BA28-4AFD-8CB1-FF016276A9C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8" operator="beginsWith" id="{891BEB52-335D-4622-9167-0F94D8AC054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7" operator="beginsWith" id="{5E0EC43E-4431-47CB-825E-53F503D9EE1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6" operator="beginsWith" id="{CA954BF6-892D-4A2E-B833-4E33675263E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5" operator="beginsWith" id="{9D900A3A-C001-462F-9D99-3AFB176D317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4" operator="beginsWith" id="{C5074AA3-163D-4548-9358-22104474D27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3" operator="beginsWith" id="{8577F509-6951-4606-A5E8-332561D7ABB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2" operator="beginsWith" id="{20075F8A-1293-472F-B5B3-9EC2A49B170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1" operator="beginsWith" id="{91DD8727-0FC7-483D-AE41-E423524D587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10" operator="beginsWith" id="{5073FB9D-435C-4936-BE77-30130A03BA4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9" operator="beginsWith" id="{B9336D77-95A5-4F75-9133-92B4D24CF50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8" operator="beginsWith" id="{E0DCD9E8-D1EA-4B3D-AB11-6B0E7EDA3F2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7" operator="beginsWith" id="{9B57560C-FD98-424E-A538-2EE0040FB537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6" operator="beginsWith" id="{6FA41AFB-F9D6-435A-A035-C035BBEF35A4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5" operator="beginsWith" id="{3D1261B1-95ED-4BB2-A024-722B3CE01EA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4" operator="beginsWith" id="{A8EC87F5-4581-4188-B684-6E4565AE331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3" operator="beginsWith" id="{DF5ED313-59CD-4961-A24F-93F9EE1CD1D8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2" operator="beginsWith" id="{2F544944-825C-4B5E-B127-2CF8DC30708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1" operator="beginsWith" id="{25F179AA-3995-4578-B7DA-5E06399E408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900" operator="beginsWith" id="{40A2671D-932C-401D-83DF-FC61DFB52E91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9" operator="beginsWith" id="{79E9ADDC-28E0-4DE1-B2BC-F5C898958F9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8" operator="beginsWith" id="{0B866896-BB0F-4036-AC1C-3DCCCB2CE31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7" operator="beginsWith" id="{9A565362-8CAF-4E06-A8A3-0EF4C6B8896E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6" operator="beginsWith" id="{B6D2E018-DAA5-49EB-8834-FF1AF1188CC0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5" operator="beginsWith" id="{9E42D518-8E51-430E-BF15-F85EF8BD5AB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4" operator="beginsWith" id="{F439D480-6D19-4D2E-B7A1-0DE6499C551A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3" operator="beginsWith" id="{E97901DC-72A5-4F6E-B9E7-59F030EA55A9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2" operator="beginsWith" id="{C41E9C51-9220-4377-B5B1-3BC3F39E142F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1" operator="beginsWith" id="{9AEA5F4E-5368-43C7-A648-B19DECE566B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90" operator="beginsWith" id="{8A055F85-9E01-443D-8711-483EBBB48A0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9" operator="beginsWith" id="{7B9F105B-A40E-438C-BC39-602A5A9CDE5D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8" operator="beginsWith" id="{EFE2CFA8-F1AD-49C6-8507-095BD9562F72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7" operator="beginsWith" id="{811D6CE2-F421-4E3A-8F4D-673FB6C5E1CB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6" operator="beginsWith" id="{91EE230D-1943-46FA-9490-2FDECCEC5CB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5" operator="beginsWith" id="{E9BA33E3-A1CB-4CC4-A923-917BAAB89D3C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4" operator="beginsWith" id="{DC918F60-B365-41EE-9200-75809AC9E415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3" operator="beginsWith" id="{4DB25F7F-36CF-4A22-98E4-E299A690A2B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2" operator="beginsWith" id="{82C2B2B7-E9AC-4FC4-8A90-64C9C2C989B6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81" operator="beginsWith" id="{CF43747A-E889-44C3-AE7E-5D64F9EC3893}">
            <xm:f>LEFT(H33,LEN($L$2))=$L$2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beginsWith" priority="879" operator="beginsWith" id="{64B9FBCA-F143-467B-B653-23E9DB29D4EF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6" operator="beginsWith" id="{C3C87B59-16CB-4056-9C02-9652A39C6D11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8" operator="beginsWith" id="{1185C9E3-3D2C-432F-9263-10198A99083E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7" operator="beginsWith" id="{0D7A5623-79A5-43A4-9C9A-29E635301871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5" operator="beginsWith" id="{31F3080C-A354-4B74-A178-F36016A6B423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4" operator="beginsWith" id="{3DA50E2B-87CB-4AAA-836B-85848C22AF68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3" operator="beginsWith" id="{B52EA0ED-B13F-4BD0-942C-6BE95333E21A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2" operator="beginsWith" id="{0030622A-061B-4374-A8D1-61F38C875F63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1" operator="beginsWith" id="{672188A7-6FE1-4E00-B1F6-6E6C6A91E134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70" operator="beginsWith" id="{6CBE1781-BA24-4E73-86BD-AC5DD6333DBA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9" operator="beginsWith" id="{F588C290-46B1-49A6-B9FC-2896448E1305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8" operator="beginsWith" id="{6D9E77B9-B8A4-4B9F-8276-ABD3BC0551FF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7" operator="beginsWith" id="{F90E2005-4233-4603-B935-6A925BF1ACB3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6" operator="beginsWith" id="{09D15938-27A1-41EC-8F37-89721FABDB24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5" operator="beginsWith" id="{403C4767-2915-47B7-B223-786B4E905A6B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4" operator="beginsWith" id="{2E8A6095-9B40-40A0-807A-48236ABE09EC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3" operator="beginsWith" id="{A1E78644-A6E4-4E3A-9AFB-1A601F6550C0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2" operator="beginsWith" id="{5A56CD11-B7DE-4277-9CD2-8B57A805E5B7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1" operator="beginsWith" id="{AF4C732E-0F07-45E2-BCD8-93A086E60366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60" operator="beginsWith" id="{E725AE43-9984-4E49-B1AC-92EB83761577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9" operator="beginsWith" id="{F152CC73-DD5F-4867-B5F9-B4B18FC4BC41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8" operator="beginsWith" id="{AE560921-D009-4D15-913C-BEFFB33F3FA6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7" operator="beginsWith" id="{5608DD2E-0DCC-4F48-8D59-C80351A9196B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6" operator="beginsWith" id="{920DF39E-F272-4ACD-A665-E61FA0E67689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5" operator="beginsWith" id="{4F51D60A-DE6F-4121-BB33-43531DCA60A0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4" operator="beginsWith" id="{437603DF-4F4A-4AB2-B1F0-7FB5D42A68D9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3" operator="beginsWith" id="{F9A6610D-6782-4F6D-B9D1-C07C18136F83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2" operator="beginsWith" id="{A99FAEF9-1D53-4F5D-AB99-0031D649DD1C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1" operator="beginsWith" id="{90AE9527-7C90-4DDB-8605-1CE6CD877221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50" operator="beginsWith" id="{7FF8B4A9-7683-4598-9C30-FC33048B71F6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9" operator="beginsWith" id="{F36B390B-7510-411E-8DC8-3F5120E34616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8" operator="beginsWith" id="{F5C958EB-BD0E-4DA9-9C18-1326E92B6CF5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7" operator="beginsWith" id="{1FABDE91-101F-4989-A860-596AE6FA9834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6" operator="beginsWith" id="{DFA28EB9-2C86-4212-8877-54CFACB4C2CE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5" operator="beginsWith" id="{42927B79-4645-43DC-AF28-82E087B3BDD7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4" operator="beginsWith" id="{BF0B202C-1336-4E74-9792-48D0E88AC74C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3" operator="beginsWith" id="{7644E440-A732-448C-9FD3-F66E4B1F2015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2" operator="beginsWith" id="{72CCBA57-50D3-4035-ADCC-E68878E729A3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1" operator="beginsWith" id="{33C91493-042B-46E8-8CB4-F2526980AB1A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40" operator="beginsWith" id="{04DA8322-9420-4175-8844-73971143A954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39" operator="beginsWith" id="{4C703DE7-5D34-475C-B109-062C40D2EE05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38" operator="beginsWith" id="{4462F74C-7ADC-455C-9ADC-6AC34311ED25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37" operator="beginsWith" id="{D1E33DDA-CE2D-476F-94C9-570661F8A926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35" operator="beginsWith" id="{E82E8DF6-2E69-4931-B23F-AFE67E2B7B7B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33" operator="beginsWith" id="{B0B0FD4E-9972-45ED-8FE4-87CB30382601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31" operator="beginsWith" id="{9E2015D2-AA62-4E7F-8BC2-8CF3B962AF1B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29" operator="beginsWith" id="{2723A638-126D-4250-B2AD-1A1866F4FD45}">
            <xm:f>LEFT(G36,LEN($L$2))=$L$2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827" operator="beginsWith" id="{964EF604-C329-40D4-AEEF-565CDDC9999B}">
            <xm:f>LEFT(E14,LEN($L$2))=$L$2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E14 F16 F18</xm:sqref>
        </x14:conditionalFormatting>
        <x14:conditionalFormatting xmlns:xm="http://schemas.microsoft.com/office/excel/2006/main">
          <x14:cfRule type="beginsWith" priority="826" operator="beginsWith" id="{F4EB0D35-3894-458C-9BA0-CB4E7DE3906A}">
            <xm:f>LEFT(D14,LEN($L$2))=$L$2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beginsWith" priority="822" operator="beginsWith" id="{BA5A8288-2EEC-427B-BC4A-4F51FE637148}">
            <xm:f>LEFT(C27,LEN($L$2))=$L$2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beginsWith" priority="820" operator="beginsWith" id="{8C526380-7D40-4490-A4FE-54EECDC40EE8}">
            <xm:f>LEFT(D34,LEN($L$2))=$L$2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D34</xm:sqref>
        </x14:conditionalFormatting>
        <x14:conditionalFormatting xmlns:xm="http://schemas.microsoft.com/office/excel/2006/main">
          <x14:cfRule type="beginsWith" priority="818" operator="beginsWith" id="{0112F04C-2856-447A-81F5-19F3DDDAD857}">
            <xm:f>LEFT(D34,LEN($L$2))=$L$2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D34</xm:sqref>
        </x14:conditionalFormatting>
        <x14:conditionalFormatting xmlns:xm="http://schemas.microsoft.com/office/excel/2006/main">
          <x14:cfRule type="beginsWith" priority="817" operator="beginsWith" id="{5CB0315B-86C3-463D-8193-72794A7389F6}">
            <xm:f>LEFT(F33,LEN($L$2))=$L$2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beginsWith" priority="815" operator="beginsWith" id="{8B3C467D-0849-4CFB-A1A2-99ABB8192338}">
            <xm:f>LEFT(F33,LEN($L$2))=$L$2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beginsWith" priority="814" operator="beginsWith" id="{A6E3AF76-E742-4BC3-9E40-B5053CDFD9FF}">
            <xm:f>LEFT(E17,LEN($L$2))=$L$2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E17:E19</xm:sqref>
        </x14:conditionalFormatting>
        <x14:conditionalFormatting xmlns:xm="http://schemas.microsoft.com/office/excel/2006/main">
          <x14:cfRule type="beginsWith" priority="812" operator="beginsWith" id="{A29F8199-39BD-4150-A3D1-7A84CE798A97}">
            <xm:f>LEFT(E18,LEN($L$2))=$L$2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E18:E19</xm:sqref>
        </x14:conditionalFormatting>
        <x14:conditionalFormatting xmlns:xm="http://schemas.microsoft.com/office/excel/2006/main">
          <x14:cfRule type="beginsWith" priority="811" operator="beginsWith" id="{91A6A217-96E5-428D-B07F-1E6D7BDE74FE}">
            <xm:f>LEFT(G18,LEN($L$2))=$L$2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G18:H18</xm:sqref>
        </x14:conditionalFormatting>
        <x14:conditionalFormatting xmlns:xm="http://schemas.microsoft.com/office/excel/2006/main">
          <x14:cfRule type="beginsWith" priority="809" operator="beginsWith" id="{FA794051-188A-41B5-AA46-1E6D963E1604}">
            <xm:f>LEFT(H18,LEN($L$2))=$L$2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beginsWith" priority="808" operator="beginsWith" id="{EF0C330A-2DE6-4D8B-805B-A43185A7DB1D}">
            <xm:f>LEFT(F23,LEN($L$2))=$L$2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F23:F24</xm:sqref>
        </x14:conditionalFormatting>
        <x14:conditionalFormatting xmlns:xm="http://schemas.microsoft.com/office/excel/2006/main">
          <x14:cfRule type="beginsWith" priority="801" operator="beginsWith" id="{254BCF98-85B6-43AF-9F61-4E27EE0F620B}">
            <xm:f>LEFT(E20,LEN($L$2))=$L$2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E20:E23</xm:sqref>
        </x14:conditionalFormatting>
        <x14:conditionalFormatting xmlns:xm="http://schemas.microsoft.com/office/excel/2006/main">
          <x14:cfRule type="beginsWith" priority="799" operator="beginsWith" id="{56046067-0A84-4997-BCEB-FAB01B0F800C}">
            <xm:f>LEFT(E20,LEN($L$2))=$L$2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E20</xm:sqref>
        </x14:conditionalFormatting>
        <x14:conditionalFormatting xmlns:xm="http://schemas.microsoft.com/office/excel/2006/main">
          <x14:cfRule type="beginsWith" priority="797" operator="beginsWith" id="{6DC249A0-C82A-4643-B804-6B4D7D5A9212}">
            <xm:f>LEFT(E20,LEN($L$2))=$L$2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E20:E23</xm:sqref>
        </x14:conditionalFormatting>
        <x14:conditionalFormatting xmlns:xm="http://schemas.microsoft.com/office/excel/2006/main">
          <x14:cfRule type="beginsWith" priority="794" operator="beginsWith" id="{29E4D3D1-E6FC-4919-B603-01072A8EE9C2}">
            <xm:f>LEFT(E22,LEN($L$2))=$L$2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E22:E23</xm:sqref>
        </x14:conditionalFormatting>
        <x14:conditionalFormatting xmlns:xm="http://schemas.microsoft.com/office/excel/2006/main">
          <x14:cfRule type="beginsWith" priority="790" operator="beginsWith" id="{D2894C5A-C1B8-4A20-A501-9E357BDC6ED1}">
            <xm:f>LEFT(E22,LEN($L$2))=$L$2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E22:E23</xm:sqref>
        </x14:conditionalFormatting>
        <x14:conditionalFormatting xmlns:xm="http://schemas.microsoft.com/office/excel/2006/main">
          <x14:cfRule type="beginsWith" priority="788" operator="beginsWith" id="{CFE71A73-9EE2-45F3-BF97-7CD7409833E2}">
            <xm:f>LEFT(G35,LEN($L$2))=$L$2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beginsWith" priority="786" operator="beginsWith" id="{26564B70-F1E7-4ED5-9DB8-750DE3838A22}">
            <xm:f>LEFT(G35,LEN($L$2))=$L$2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beginsWith" priority="783" operator="beginsWith" id="{C1A08353-3C05-4BE2-BD1B-C5DC108488FA}">
            <xm:f>LEFT(G35,LEN($L$2))=$L$2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beginsWith" priority="780" operator="beginsWith" id="{B6F1CE5E-351A-4487-92C1-12AED56C2633}">
            <xm:f>LEFT(G35,LEN($L$2))=$L$2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beginsWith" priority="778" operator="beginsWith" id="{5056AF07-568B-4CCA-A111-E80CB927540A}">
            <xm:f>LEFT(C24,LEN($L$2))=$L$2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beginsWith" priority="776" operator="beginsWith" id="{A1190386-424E-477C-80EE-0B0E1C3E6E85}">
            <xm:f>LEFT(C24,LEN($L$2))=$L$2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beginsWith" priority="774" operator="beginsWith" id="{DF3A53DA-8304-4113-87CC-6A6EE2AEF1F9}">
            <xm:f>LEFT(C24,LEN($L$2))=$L$2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beginsWith" priority="769" operator="beginsWith" id="{A41CB879-DCF3-40EF-B533-9016C1A73EBC}">
            <xm:f>LEFT(C24,LEN($L$2))=$L$2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beginsWith" priority="767" operator="beginsWith" id="{1A99B537-7DCD-4E3D-9AE1-21EACB2DF600}">
            <xm:f>LEFT(C25,LEN($L$2))=$L$2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beginsWith" priority="765" operator="beginsWith" id="{870CC544-24B8-449C-ABAE-7C7A829E4168}">
            <xm:f>LEFT(C25,LEN($L$2))=$L$2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beginsWith" priority="761" operator="beginsWith" id="{BE094410-BDBC-45C9-BDE4-C949163211F4}">
            <xm:f>LEFT(G33,LEN($L$2))=$L$2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beginsWith" priority="759" operator="beginsWith" id="{69A91530-203F-4B9E-96C6-1E8B3691B8CA}">
            <xm:f>LEFT(G33,LEN($L$2))=$L$2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beginsWith" priority="757" operator="beginsWith" id="{AF1130FC-CD99-49EC-92D5-81453DDBD919}">
            <xm:f>LEFT(G33,LEN($L$2))=$L$2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beginsWith" priority="752" operator="beginsWith" id="{9DC73AFC-390B-48D4-AF0F-908F84065280}">
            <xm:f>LEFT(C11,LEN($L$2))=$L$2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beginsWith" priority="750" operator="beginsWith" id="{CB643F19-2C55-47FB-A49C-D057F0CE56FB}">
            <xm:f>LEFT(H11,LEN($L$2))=$L$2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beginsWith" priority="748" operator="beginsWith" id="{4E2F3C6E-E95D-4ADD-91D1-2F7E51057CBE}">
            <xm:f>LEFT(F34,LEN($L$2))=$L$2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beginsWith" priority="744" operator="beginsWith" id="{555C0342-EB0B-416D-9B4E-5A07BBEB200D}">
            <xm:f>LEFT(D33,LEN($L$2))=$L$2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D33</xm:sqref>
        </x14:conditionalFormatting>
        <x14:conditionalFormatting xmlns:xm="http://schemas.microsoft.com/office/excel/2006/main">
          <x14:cfRule type="beginsWith" priority="742" operator="beginsWith" id="{C10C2AA6-56B3-42AF-86BB-F2AB2176FE81}">
            <xm:f>LEFT(B33,LEN($L$2))=$L$2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B33</xm:sqref>
        </x14:conditionalFormatting>
        <x14:conditionalFormatting xmlns:xm="http://schemas.microsoft.com/office/excel/2006/main">
          <x14:cfRule type="beginsWith" priority="733" operator="beginsWith" id="{4ED0EEA3-3661-4DCA-9E0F-2A4777347A1C}">
            <xm:f>LEFT(G34,LEN($L$2))=$L$2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beginsWith" priority="728" operator="beginsWith" id="{CE717577-AEE4-40CB-B8A3-2860E7449972}">
            <xm:f>LEFT(F35,LEN($L$2))=$L$2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F35:F36</xm:sqref>
        </x14:conditionalFormatting>
        <x14:conditionalFormatting xmlns:xm="http://schemas.microsoft.com/office/excel/2006/main">
          <x14:cfRule type="beginsWith" priority="720" operator="beginsWith" id="{91FEAC21-DF2D-4F47-B926-83AEE9627A02}">
            <xm:f>LEFT(C19,LEN($L$2))=$L$2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beginsWith" priority="718" operator="beginsWith" id="{EB7F0C88-FF2A-4411-900D-DA4237CBBD33}">
            <xm:f>LEFT(C19,LEN($L$2))=$L$2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beginsWith" priority="716" operator="beginsWith" id="{5AE435CE-0801-48FF-8B89-5CEA27D63B8F}">
            <xm:f>LEFT(C18,LEN($L$2))=$L$2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C18:C19</xm:sqref>
        </x14:conditionalFormatting>
        <x14:conditionalFormatting xmlns:xm="http://schemas.microsoft.com/office/excel/2006/main">
          <x14:cfRule type="beginsWith" priority="714" operator="beginsWith" id="{B59E9F4F-F602-4ED5-9FC0-679F8390F1EE}">
            <xm:f>LEFT(H35,LEN($L$2))=$L$2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beginsWith" priority="23" operator="beginsWith" id="{C2D5FA21-537F-42C8-B4BC-AC13B26119B1}">
            <xm:f>LEFT(B34,LEN($L$2))=$L$2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B34</xm:sqref>
        </x14:conditionalFormatting>
        <x14:conditionalFormatting xmlns:xm="http://schemas.microsoft.com/office/excel/2006/main">
          <x14:cfRule type="beginsWith" priority="19" operator="beginsWith" id="{0BC4AD0C-6B13-4799-A1B6-11AED18164B8}">
            <xm:f>LEFT(C34,LEN($L$2))=$L$2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beginsWith" priority="17" operator="beginsWith" id="{D71A9067-F85D-4C69-BE36-931DF3996E8B}">
            <xm:f>LEFT(C34,LEN($L$2))=$L$2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beginsWith" priority="13" operator="beginsWith" id="{827DEAD8-0FD9-4A40-8C6D-2520F2DFC9EB}">
            <xm:f>LEFT(G11,LEN($L$2))=$L$2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G11:G12 G14</xm:sqref>
        </x14:conditionalFormatting>
        <x14:conditionalFormatting xmlns:xm="http://schemas.microsoft.com/office/excel/2006/main">
          <x14:cfRule type="beginsWith" priority="12" operator="beginsWith" id="{4F5D38BD-E6AF-4D0A-A926-82FA3E23FE47}">
            <xm:f>LEFT(G11,LEN($L$2))=$L$2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G11:G12 G14</xm:sqref>
        </x14:conditionalFormatting>
        <x14:conditionalFormatting xmlns:xm="http://schemas.microsoft.com/office/excel/2006/main">
          <x14:cfRule type="beginsWith" priority="11" operator="beginsWith" id="{527C29DB-7602-4464-8E63-F8C8EEBBECFC}">
            <xm:f>LEFT(G13,LEN($L$2))=$L$2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beginsWith" priority="10" operator="beginsWith" id="{A9439CF6-E4BD-41F6-858F-BA9EEB905996}">
            <xm:f>LEFT(C18,LEN($L$2))=$L$2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C18:C19</xm:sqref>
        </x14:conditionalFormatting>
        <x14:conditionalFormatting xmlns:xm="http://schemas.microsoft.com/office/excel/2006/main">
          <x14:cfRule type="beginsWith" priority="8" operator="beginsWith" id="{5BD457C8-F08F-4AC6-B815-35277CA6C7C9}">
            <xm:f>LEFT(C17,LEN($L$2))=$L$2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C17:C18</xm:sqref>
        </x14:conditionalFormatting>
        <x14:conditionalFormatting xmlns:xm="http://schemas.microsoft.com/office/excel/2006/main">
          <x14:cfRule type="beginsWith" priority="6" operator="beginsWith" id="{DAD2805B-C693-4185-9BE4-6DE6B97E9E57}">
            <xm:f>LEFT(C33,LEN($L$2))=$L$2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beginsWith" priority="4" operator="beginsWith" id="{A87074CD-12D6-4390-BF41-390DD9270997}">
            <xm:f>LEFT(C33,LEN($L$2))=$L$2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beginsWith" priority="2" operator="beginsWith" id="{BFD3D01E-2D03-4D48-A046-B793CEEAAB16}">
            <xm:f>LEFT(C33,LEN($L$2))=$L$2</xm:f>
            <xm:f>$L$2</xm:f>
            <x14:dxf>
              <fill>
                <patternFill>
                  <bgColor rgb="FF00B0F0"/>
                </patternFill>
              </fill>
            </x14:dxf>
          </x14:cfRule>
          <xm:sqref>C33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AAE6-0D6D-4609-BAA3-757B5A7C9226}">
  <sheetPr codeName="Sheet4"/>
  <dimension ref="B2:AA49"/>
  <sheetViews>
    <sheetView topLeftCell="A7" zoomScaleNormal="100" workbookViewId="0">
      <selection activeCell="S11" sqref="S11"/>
    </sheetView>
  </sheetViews>
  <sheetFormatPr defaultColWidth="9.140625" defaultRowHeight="18.75"/>
  <cols>
    <col min="1" max="1" width="9.140625" style="27"/>
    <col min="2" max="2" width="18.42578125" style="27" bestFit="1" customWidth="1"/>
    <col min="3" max="3" width="8.7109375" style="27" bestFit="1" customWidth="1"/>
    <col min="4" max="4" width="5.5703125" style="27" bestFit="1" customWidth="1"/>
    <col min="5" max="9" width="6.85546875" style="27" bestFit="1" customWidth="1"/>
    <col min="10" max="10" width="9.7109375" style="27" bestFit="1" customWidth="1"/>
    <col min="11" max="11" width="5.5703125" style="27" bestFit="1" customWidth="1"/>
    <col min="12" max="12" width="9.5703125" style="27" customWidth="1"/>
    <col min="13" max="13" width="5.5703125" style="27" customWidth="1"/>
    <col min="14" max="15" width="6.85546875" style="27" bestFit="1" customWidth="1"/>
    <col min="16" max="16" width="6.85546875" style="27" customWidth="1"/>
    <col min="17" max="17" width="6.85546875" style="27" bestFit="1" customWidth="1"/>
    <col min="18" max="18" width="7.42578125" style="27" customWidth="1"/>
    <col min="19" max="19" width="6.85546875" style="27" bestFit="1" customWidth="1"/>
    <col min="20" max="20" width="5.5703125" style="27" bestFit="1" customWidth="1"/>
    <col min="21" max="22" width="6.85546875" style="27" bestFit="1" customWidth="1"/>
    <col min="23" max="24" width="5.5703125" style="27" bestFit="1" customWidth="1"/>
    <col min="25" max="25" width="9.140625" style="27"/>
    <col min="26" max="26" width="9.140625" style="28"/>
    <col min="27" max="27" width="7.7109375" style="28" customWidth="1"/>
    <col min="28" max="16384" width="9.140625" style="27"/>
  </cols>
  <sheetData>
    <row r="2" spans="2:27" ht="24">
      <c r="B2" s="239" t="s">
        <v>142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Y2" s="28"/>
      <c r="AA2" s="27"/>
    </row>
    <row r="4" spans="2:27">
      <c r="B4" s="240" t="s">
        <v>56</v>
      </c>
      <c r="C4" s="241"/>
      <c r="D4" s="241"/>
      <c r="E4" s="241"/>
      <c r="F4" s="241"/>
      <c r="G4" s="242"/>
    </row>
    <row r="6" spans="2:27">
      <c r="B6" s="29" t="s">
        <v>57</v>
      </c>
      <c r="C6" s="30">
        <f>'QUALITY RESULTS'!C7</f>
        <v>1</v>
      </c>
      <c r="D6" s="94">
        <f>'QUALITY RESULTS'!D7</f>
        <v>2</v>
      </c>
      <c r="E6" s="94">
        <f>'QUALITY RESULTS'!E7</f>
        <v>3</v>
      </c>
      <c r="F6" s="94">
        <f>'QUALITY RESULTS'!F7</f>
        <v>4</v>
      </c>
      <c r="G6" s="94">
        <f>'QUALITY RESULTS'!G7</f>
        <v>7</v>
      </c>
      <c r="H6" s="94">
        <f>'QUALITY RESULTS'!H7</f>
        <v>8</v>
      </c>
      <c r="I6" s="94">
        <f>'QUALITY RESULTS'!I7</f>
        <v>9</v>
      </c>
      <c r="J6" s="94">
        <f>'QUALITY RESULTS'!J7</f>
        <v>10</v>
      </c>
      <c r="K6" s="94">
        <f>'QUALITY RESULTS'!K7</f>
        <v>11</v>
      </c>
      <c r="L6" s="94">
        <f>'QUALITY RESULTS'!L7</f>
        <v>14</v>
      </c>
      <c r="M6" s="94">
        <f>'QUALITY RESULTS'!M7</f>
        <v>15</v>
      </c>
      <c r="N6" s="94">
        <f>'QUALITY RESULTS'!N7</f>
        <v>16</v>
      </c>
      <c r="O6" s="94">
        <f>'QUALITY RESULTS'!O7</f>
        <v>17</v>
      </c>
      <c r="P6" s="94">
        <f>'QUALITY RESULTS'!P7</f>
        <v>18</v>
      </c>
      <c r="Q6" s="94">
        <f>'QUALITY RESULTS'!Q7</f>
        <v>21</v>
      </c>
      <c r="R6" s="94">
        <f>'QUALITY RESULTS'!R7</f>
        <v>22</v>
      </c>
      <c r="S6" s="94">
        <f>'QUALITY RESULTS'!S7</f>
        <v>23</v>
      </c>
      <c r="T6" s="94">
        <f>'QUALITY RESULTS'!T7</f>
        <v>24</v>
      </c>
      <c r="U6" s="94">
        <f>'QUALITY RESULTS'!U7</f>
        <v>25</v>
      </c>
      <c r="V6" s="94">
        <f>'QUALITY RESULTS'!V7</f>
        <v>28</v>
      </c>
      <c r="W6" s="94">
        <f>'QUALITY RESULTS'!W7</f>
        <v>29</v>
      </c>
      <c r="X6" s="94">
        <f>'QUALITY RESULTS'!X7</f>
        <v>30</v>
      </c>
      <c r="Y6" s="94">
        <f>'QUALITY RESULTS'!Y7</f>
        <v>31</v>
      </c>
      <c r="AA6" s="27"/>
    </row>
    <row r="7" spans="2:27">
      <c r="B7" s="31" t="s">
        <v>144</v>
      </c>
      <c r="C7" s="31">
        <v>5</v>
      </c>
      <c r="D7" s="31">
        <v>5</v>
      </c>
      <c r="E7" s="31">
        <v>5</v>
      </c>
      <c r="F7" s="95">
        <v>5</v>
      </c>
      <c r="G7" s="95">
        <v>0</v>
      </c>
      <c r="H7" s="95">
        <v>5</v>
      </c>
      <c r="I7" s="95">
        <v>5</v>
      </c>
      <c r="J7" s="31">
        <v>5</v>
      </c>
      <c r="K7" s="31">
        <v>5</v>
      </c>
      <c r="L7" s="31">
        <v>5</v>
      </c>
      <c r="M7" s="31">
        <v>5</v>
      </c>
      <c r="N7" s="31">
        <v>5</v>
      </c>
      <c r="O7" s="52">
        <v>5</v>
      </c>
      <c r="P7" s="52">
        <v>5</v>
      </c>
      <c r="Q7" s="155">
        <v>5</v>
      </c>
      <c r="R7" s="155">
        <v>6</v>
      </c>
      <c r="S7" s="155">
        <v>6</v>
      </c>
      <c r="T7" s="31">
        <v>6</v>
      </c>
      <c r="U7" s="31">
        <v>0</v>
      </c>
      <c r="V7" s="31">
        <v>6</v>
      </c>
      <c r="W7" s="31">
        <v>6</v>
      </c>
      <c r="X7" s="31">
        <v>6</v>
      </c>
      <c r="Y7" s="31">
        <v>6</v>
      </c>
    </row>
    <row r="8" spans="2:27">
      <c r="B8" s="32" t="s">
        <v>58</v>
      </c>
      <c r="C8" s="32">
        <v>5</v>
      </c>
      <c r="D8" s="32">
        <v>5</v>
      </c>
      <c r="E8" s="32">
        <v>5</v>
      </c>
      <c r="F8" s="32">
        <v>5</v>
      </c>
      <c r="G8" s="32">
        <v>0</v>
      </c>
      <c r="H8" s="32">
        <v>5</v>
      </c>
      <c r="I8" s="32">
        <v>5</v>
      </c>
      <c r="J8" s="32">
        <v>5</v>
      </c>
      <c r="K8" s="32">
        <v>5</v>
      </c>
      <c r="L8" s="32">
        <v>5</v>
      </c>
      <c r="M8" s="32">
        <v>6</v>
      </c>
      <c r="N8" s="32">
        <v>5</v>
      </c>
      <c r="O8" s="32">
        <v>6</v>
      </c>
      <c r="P8" s="32">
        <v>5</v>
      </c>
      <c r="Q8" s="32">
        <v>5</v>
      </c>
      <c r="R8" s="32">
        <v>6</v>
      </c>
      <c r="S8" s="32">
        <v>6</v>
      </c>
      <c r="T8" s="32"/>
      <c r="U8" s="32"/>
      <c r="V8" s="32"/>
      <c r="W8" s="32"/>
      <c r="X8" s="32"/>
      <c r="Y8" s="32"/>
    </row>
    <row r="9" spans="2:27">
      <c r="B9" s="112" t="s">
        <v>145</v>
      </c>
      <c r="C9" s="113">
        <f>C7</f>
        <v>5</v>
      </c>
      <c r="D9" s="113">
        <f t="shared" ref="D9:Y9" si="0">IF(D7="","",C9+D7)</f>
        <v>10</v>
      </c>
      <c r="E9" s="113">
        <f t="shared" si="0"/>
        <v>15</v>
      </c>
      <c r="F9" s="113">
        <f t="shared" si="0"/>
        <v>20</v>
      </c>
      <c r="G9" s="113">
        <f t="shared" si="0"/>
        <v>20</v>
      </c>
      <c r="H9" s="113">
        <f t="shared" si="0"/>
        <v>25</v>
      </c>
      <c r="I9" s="113">
        <f t="shared" si="0"/>
        <v>30</v>
      </c>
      <c r="J9" s="113">
        <f t="shared" si="0"/>
        <v>35</v>
      </c>
      <c r="K9" s="113">
        <f t="shared" si="0"/>
        <v>40</v>
      </c>
      <c r="L9" s="113">
        <f t="shared" si="0"/>
        <v>45</v>
      </c>
      <c r="M9" s="113">
        <f t="shared" si="0"/>
        <v>50</v>
      </c>
      <c r="N9" s="113">
        <f t="shared" si="0"/>
        <v>55</v>
      </c>
      <c r="O9" s="113">
        <f t="shared" si="0"/>
        <v>60</v>
      </c>
      <c r="P9" s="113">
        <f t="shared" si="0"/>
        <v>65</v>
      </c>
      <c r="Q9" s="113">
        <f t="shared" si="0"/>
        <v>70</v>
      </c>
      <c r="R9" s="113">
        <f t="shared" si="0"/>
        <v>76</v>
      </c>
      <c r="S9" s="113">
        <f t="shared" si="0"/>
        <v>82</v>
      </c>
      <c r="T9" s="113">
        <f t="shared" si="0"/>
        <v>88</v>
      </c>
      <c r="U9" s="113">
        <f t="shared" si="0"/>
        <v>88</v>
      </c>
      <c r="V9" s="113">
        <f t="shared" si="0"/>
        <v>94</v>
      </c>
      <c r="W9" s="113">
        <f t="shared" si="0"/>
        <v>100</v>
      </c>
      <c r="X9" s="113">
        <f t="shared" si="0"/>
        <v>106</v>
      </c>
      <c r="Y9" s="113">
        <f t="shared" si="0"/>
        <v>112</v>
      </c>
    </row>
    <row r="10" spans="2:27">
      <c r="B10" s="112" t="s">
        <v>146</v>
      </c>
      <c r="C10" s="113">
        <f>IF(C8="","",C8)</f>
        <v>5</v>
      </c>
      <c r="D10" s="113">
        <f t="shared" ref="D10:Y10" si="1">IF(D8="","",C10+D8)</f>
        <v>10</v>
      </c>
      <c r="E10" s="113">
        <f t="shared" si="1"/>
        <v>15</v>
      </c>
      <c r="F10" s="113">
        <f t="shared" si="1"/>
        <v>20</v>
      </c>
      <c r="G10" s="113">
        <f t="shared" si="1"/>
        <v>20</v>
      </c>
      <c r="H10" s="113">
        <f t="shared" si="1"/>
        <v>25</v>
      </c>
      <c r="I10" s="113">
        <f t="shared" si="1"/>
        <v>30</v>
      </c>
      <c r="J10" s="113">
        <f t="shared" si="1"/>
        <v>35</v>
      </c>
      <c r="K10" s="113">
        <f t="shared" si="1"/>
        <v>40</v>
      </c>
      <c r="L10" s="113">
        <f t="shared" si="1"/>
        <v>45</v>
      </c>
      <c r="M10" s="113">
        <f t="shared" si="1"/>
        <v>51</v>
      </c>
      <c r="N10" s="113">
        <f t="shared" si="1"/>
        <v>56</v>
      </c>
      <c r="O10" s="113">
        <f t="shared" si="1"/>
        <v>62</v>
      </c>
      <c r="P10" s="113">
        <f t="shared" si="1"/>
        <v>67</v>
      </c>
      <c r="Q10" s="113">
        <f t="shared" si="1"/>
        <v>72</v>
      </c>
      <c r="R10" s="113">
        <f t="shared" si="1"/>
        <v>78</v>
      </c>
      <c r="S10" s="113">
        <f t="shared" si="1"/>
        <v>84</v>
      </c>
      <c r="T10" s="113" t="str">
        <f t="shared" si="1"/>
        <v/>
      </c>
      <c r="U10" s="113" t="str">
        <f t="shared" si="1"/>
        <v/>
      </c>
      <c r="V10" s="113" t="str">
        <f t="shared" si="1"/>
        <v/>
      </c>
      <c r="W10" s="113" t="str">
        <f t="shared" si="1"/>
        <v/>
      </c>
      <c r="X10" s="113" t="str">
        <f t="shared" si="1"/>
        <v/>
      </c>
      <c r="Y10" s="113" t="str">
        <f t="shared" si="1"/>
        <v/>
      </c>
    </row>
    <row r="12" spans="2:27" ht="15" customHeight="1">
      <c r="B12" s="243" t="s">
        <v>143</v>
      </c>
      <c r="C12" s="243"/>
      <c r="D12" s="243"/>
      <c r="E12" s="244">
        <f>SUM(C8:Y8)</f>
        <v>84</v>
      </c>
      <c r="F12" s="245"/>
      <c r="J12" s="27" t="s">
        <v>13</v>
      </c>
      <c r="P12" s="248" t="s">
        <v>59</v>
      </c>
      <c r="Q12" s="248"/>
      <c r="R12" s="248"/>
      <c r="S12" s="248"/>
      <c r="T12" s="248" t="s">
        <v>60</v>
      </c>
      <c r="U12" s="248"/>
      <c r="V12" s="248"/>
      <c r="W12" s="248"/>
    </row>
    <row r="13" spans="2:27">
      <c r="B13" s="243"/>
      <c r="C13" s="243"/>
      <c r="D13" s="243"/>
      <c r="E13" s="246"/>
      <c r="F13" s="247"/>
      <c r="P13" s="226">
        <f>'[26]ASSY PRODUCTION RESULT'!$S$16</f>
        <v>75</v>
      </c>
      <c r="Q13" s="226"/>
      <c r="R13" s="226"/>
      <c r="S13" s="226"/>
      <c r="T13" s="226">
        <f>'[26]ASSY PRODUCTION RESULT'!$U$16</f>
        <v>75</v>
      </c>
      <c r="U13" s="226"/>
      <c r="V13" s="226"/>
      <c r="W13" s="226"/>
    </row>
    <row r="15" spans="2:27">
      <c r="B15" s="232" t="s">
        <v>61</v>
      </c>
      <c r="C15" s="232"/>
      <c r="D15" s="232"/>
      <c r="E15" s="232"/>
      <c r="F15" s="232"/>
      <c r="G15" s="226" t="s">
        <v>62</v>
      </c>
      <c r="H15" s="226"/>
      <c r="I15" s="226" t="s">
        <v>63</v>
      </c>
      <c r="J15" s="226"/>
      <c r="K15" s="226" t="s">
        <v>64</v>
      </c>
      <c r="L15" s="226"/>
      <c r="P15" s="233" t="s">
        <v>65</v>
      </c>
      <c r="Q15" s="234"/>
      <c r="R15" s="235"/>
      <c r="S15" s="211" t="s">
        <v>62</v>
      </c>
      <c r="T15" s="211"/>
      <c r="U15" s="211" t="s">
        <v>63</v>
      </c>
      <c r="V15" s="211"/>
      <c r="W15" s="211" t="s">
        <v>64</v>
      </c>
      <c r="X15" s="211"/>
    </row>
    <row r="16" spans="2:27">
      <c r="B16" s="226" t="s">
        <v>35</v>
      </c>
      <c r="C16" s="226"/>
      <c r="D16" s="209" t="s">
        <v>67</v>
      </c>
      <c r="E16" s="230"/>
      <c r="F16" s="210"/>
      <c r="G16" s="209">
        <f>S16</f>
        <v>112</v>
      </c>
      <c r="H16" s="210"/>
      <c r="I16" s="209">
        <f>U16</f>
        <v>84</v>
      </c>
      <c r="J16" s="210"/>
      <c r="K16" s="209">
        <f>I16-G16</f>
        <v>-28</v>
      </c>
      <c r="L16" s="210"/>
      <c r="P16" s="236"/>
      <c r="Q16" s="237"/>
      <c r="R16" s="238"/>
      <c r="S16" s="231">
        <f>SUM($C$7:$Y$7)</f>
        <v>112</v>
      </c>
      <c r="T16" s="231"/>
      <c r="U16" s="231">
        <f>SUM($C$8:$Y$8)</f>
        <v>84</v>
      </c>
      <c r="V16" s="231"/>
      <c r="W16" s="231">
        <f>U16-S16</f>
        <v>-28</v>
      </c>
      <c r="X16" s="231"/>
    </row>
    <row r="17" spans="2:27">
      <c r="B17" s="226"/>
      <c r="C17" s="226"/>
      <c r="D17" s="209" t="s">
        <v>68</v>
      </c>
      <c r="E17" s="230"/>
      <c r="F17" s="210"/>
      <c r="G17" s="209">
        <f>'[26]ASSY PRODUCTION RESULT'!$G$17+S16</f>
        <v>391</v>
      </c>
      <c r="H17" s="210"/>
      <c r="I17" s="209">
        <f>'[26]ASSY PRODUCTION RESULT'!$I$17+U16</f>
        <v>371</v>
      </c>
      <c r="J17" s="210"/>
      <c r="K17" s="209">
        <f>I17-G17</f>
        <v>-20</v>
      </c>
      <c r="L17" s="210"/>
    </row>
    <row r="19" spans="2:27">
      <c r="B19" s="34" t="s">
        <v>69</v>
      </c>
    </row>
    <row r="20" spans="2:27">
      <c r="G20" s="28"/>
      <c r="H20" s="28"/>
      <c r="I20" s="28"/>
      <c r="J20" s="28"/>
      <c r="K20" s="28"/>
      <c r="L20" s="28"/>
      <c r="M20" s="28"/>
      <c r="N20" s="28"/>
      <c r="O20" s="28"/>
      <c r="P20" s="35"/>
    </row>
    <row r="21" spans="2:27">
      <c r="B21" s="30" t="s">
        <v>70</v>
      </c>
      <c r="C21" s="30">
        <f t="shared" ref="C21:Y21" si="2">C6</f>
        <v>1</v>
      </c>
      <c r="D21" s="94">
        <f t="shared" si="2"/>
        <v>2</v>
      </c>
      <c r="E21" s="94">
        <f t="shared" si="2"/>
        <v>3</v>
      </c>
      <c r="F21" s="94">
        <f t="shared" si="2"/>
        <v>4</v>
      </c>
      <c r="G21" s="94">
        <f t="shared" si="2"/>
        <v>7</v>
      </c>
      <c r="H21" s="94">
        <f t="shared" si="2"/>
        <v>8</v>
      </c>
      <c r="I21" s="94">
        <f t="shared" si="2"/>
        <v>9</v>
      </c>
      <c r="J21" s="94">
        <f t="shared" si="2"/>
        <v>10</v>
      </c>
      <c r="K21" s="94">
        <f t="shared" si="2"/>
        <v>11</v>
      </c>
      <c r="L21" s="94">
        <f t="shared" si="2"/>
        <v>14</v>
      </c>
      <c r="M21" s="94">
        <f t="shared" si="2"/>
        <v>15</v>
      </c>
      <c r="N21" s="94">
        <f t="shared" si="2"/>
        <v>16</v>
      </c>
      <c r="O21" s="94">
        <f t="shared" si="2"/>
        <v>17</v>
      </c>
      <c r="P21" s="94">
        <f t="shared" si="2"/>
        <v>18</v>
      </c>
      <c r="Q21" s="94">
        <f t="shared" si="2"/>
        <v>21</v>
      </c>
      <c r="R21" s="94">
        <f t="shared" si="2"/>
        <v>22</v>
      </c>
      <c r="S21" s="94">
        <f t="shared" si="2"/>
        <v>23</v>
      </c>
      <c r="T21" s="94">
        <f t="shared" si="2"/>
        <v>24</v>
      </c>
      <c r="U21" s="94">
        <f t="shared" si="2"/>
        <v>25</v>
      </c>
      <c r="V21" s="94">
        <f t="shared" si="2"/>
        <v>28</v>
      </c>
      <c r="W21" s="94">
        <f t="shared" si="2"/>
        <v>29</v>
      </c>
      <c r="X21" s="94">
        <f t="shared" si="2"/>
        <v>30</v>
      </c>
      <c r="Y21" s="94">
        <f t="shared" si="2"/>
        <v>31</v>
      </c>
      <c r="Z21" s="27"/>
      <c r="AA21" s="27"/>
    </row>
    <row r="22" spans="2:27" ht="37.5">
      <c r="B22" s="40" t="s">
        <v>76</v>
      </c>
      <c r="C22" s="118">
        <v>75</v>
      </c>
      <c r="D22" s="136">
        <v>75</v>
      </c>
      <c r="E22" s="136">
        <v>75</v>
      </c>
      <c r="F22" s="136">
        <v>75</v>
      </c>
      <c r="G22" s="139">
        <v>75</v>
      </c>
      <c r="H22" s="139">
        <v>75</v>
      </c>
      <c r="I22" s="140">
        <v>75</v>
      </c>
      <c r="J22" s="140">
        <v>75</v>
      </c>
      <c r="K22" s="118" t="s">
        <v>55</v>
      </c>
      <c r="L22" s="154">
        <v>75</v>
      </c>
      <c r="M22" s="154">
        <v>75</v>
      </c>
      <c r="N22" s="154">
        <v>75</v>
      </c>
      <c r="O22" s="154">
        <v>75</v>
      </c>
      <c r="P22" s="118" t="s">
        <v>55</v>
      </c>
      <c r="Q22" s="118" t="s">
        <v>55</v>
      </c>
      <c r="R22" s="154" t="s">
        <v>55</v>
      </c>
      <c r="S22" s="118" t="s">
        <v>55</v>
      </c>
      <c r="T22" s="154">
        <v>70</v>
      </c>
      <c r="U22" s="118" t="s">
        <v>55</v>
      </c>
      <c r="V22" s="118" t="s">
        <v>55</v>
      </c>
      <c r="W22" s="109" t="s">
        <v>55</v>
      </c>
      <c r="X22" s="109" t="s">
        <v>55</v>
      </c>
      <c r="Y22" s="109" t="s">
        <v>55</v>
      </c>
      <c r="Z22" s="27"/>
      <c r="AA22" s="27"/>
    </row>
    <row r="23" spans="2:27">
      <c r="B23" s="30" t="s">
        <v>71</v>
      </c>
      <c r="C23" s="36">
        <v>75</v>
      </c>
      <c r="D23" s="36">
        <v>75</v>
      </c>
      <c r="E23" s="36">
        <v>75</v>
      </c>
      <c r="F23" s="36">
        <v>75</v>
      </c>
      <c r="G23" s="36">
        <v>75</v>
      </c>
      <c r="H23" s="36">
        <v>75</v>
      </c>
      <c r="I23" s="36">
        <v>75</v>
      </c>
      <c r="J23" s="36">
        <v>75</v>
      </c>
      <c r="K23" s="118" t="s">
        <v>55</v>
      </c>
      <c r="L23" s="154">
        <v>75</v>
      </c>
      <c r="M23" s="154">
        <v>75</v>
      </c>
      <c r="N23" s="154">
        <v>75</v>
      </c>
      <c r="O23" s="154">
        <v>75</v>
      </c>
      <c r="P23" s="118" t="s">
        <v>55</v>
      </c>
      <c r="Q23" s="118" t="s">
        <v>55</v>
      </c>
      <c r="R23" s="154" t="s">
        <v>55</v>
      </c>
      <c r="S23" s="118" t="s">
        <v>55</v>
      </c>
      <c r="T23" s="154">
        <v>70</v>
      </c>
      <c r="U23" s="118" t="s">
        <v>55</v>
      </c>
      <c r="V23" s="118" t="s">
        <v>55</v>
      </c>
      <c r="W23" s="36">
        <f t="shared" ref="W23:X23" si="3">IF(W7&lt;&gt;0,90,"-")</f>
        <v>90</v>
      </c>
      <c r="X23" s="36">
        <f t="shared" si="3"/>
        <v>90</v>
      </c>
      <c r="Y23" s="109" t="s">
        <v>55</v>
      </c>
      <c r="Z23" s="27"/>
      <c r="AA23" s="27"/>
    </row>
    <row r="24" spans="2:27">
      <c r="B24" s="30" t="s">
        <v>63</v>
      </c>
      <c r="C24" s="37">
        <f t="shared" ref="C24:X24" si="4">IF(C8&lt;&gt;0,(1-(((C22*C8+C26+C27)/C8)-C22)/100)*100,"-")</f>
        <v>100</v>
      </c>
      <c r="D24" s="37">
        <f t="shared" si="4"/>
        <v>100</v>
      </c>
      <c r="E24" s="37">
        <f t="shared" si="4"/>
        <v>100</v>
      </c>
      <c r="F24" s="37">
        <f t="shared" si="4"/>
        <v>100</v>
      </c>
      <c r="G24" s="37" t="str">
        <f t="shared" si="4"/>
        <v>-</v>
      </c>
      <c r="H24" s="37">
        <f t="shared" si="4"/>
        <v>100</v>
      </c>
      <c r="I24" s="37">
        <f t="shared" si="4"/>
        <v>100</v>
      </c>
      <c r="J24" s="37">
        <f t="shared" ref="J24" si="5">IF(J8&lt;&gt;0,(1-(((J22*J8+J26+J27)/J8)-J22)/100)*100,"-")</f>
        <v>76</v>
      </c>
      <c r="K24" s="37" t="e">
        <f t="shared" si="4"/>
        <v>#VALUE!</v>
      </c>
      <c r="L24" s="37">
        <f t="shared" si="4"/>
        <v>100</v>
      </c>
      <c r="M24" s="37">
        <f t="shared" si="4"/>
        <v>100</v>
      </c>
      <c r="N24" s="37">
        <f t="shared" si="4"/>
        <v>100</v>
      </c>
      <c r="O24" s="37">
        <f t="shared" si="4"/>
        <v>100</v>
      </c>
      <c r="P24" s="37" t="e">
        <f t="shared" si="4"/>
        <v>#VALUE!</v>
      </c>
      <c r="Q24" s="37" t="e">
        <f t="shared" si="4"/>
        <v>#VALUE!</v>
      </c>
      <c r="R24" s="37" t="e">
        <f t="shared" si="4"/>
        <v>#VALUE!</v>
      </c>
      <c r="S24" s="37" t="e">
        <f t="shared" si="4"/>
        <v>#VALUE!</v>
      </c>
      <c r="T24" s="37" t="str">
        <f t="shared" si="4"/>
        <v>-</v>
      </c>
      <c r="U24" s="37" t="str">
        <f t="shared" si="4"/>
        <v>-</v>
      </c>
      <c r="V24" s="37" t="str">
        <f t="shared" si="4"/>
        <v>-</v>
      </c>
      <c r="W24" s="37" t="str">
        <f t="shared" si="4"/>
        <v>-</v>
      </c>
      <c r="X24" s="37" t="str">
        <f t="shared" si="4"/>
        <v>-</v>
      </c>
      <c r="Y24" s="109" t="s">
        <v>55</v>
      </c>
      <c r="Z24" s="27"/>
      <c r="AA24" s="27"/>
    </row>
    <row r="25" spans="2:27">
      <c r="B25" s="30" t="s">
        <v>72</v>
      </c>
      <c r="C25" s="36">
        <f>IF(ISNUMBER(C24),AVERAGE(C23:C24),"-")</f>
        <v>87.5</v>
      </c>
      <c r="D25" s="36">
        <f t="shared" ref="D25:X25" si="6">IF(ISNUMBER(D24),AVERAGE(D23:D24),"-")</f>
        <v>87.5</v>
      </c>
      <c r="E25" s="36">
        <f t="shared" si="6"/>
        <v>87.5</v>
      </c>
      <c r="F25" s="36">
        <f t="shared" si="6"/>
        <v>87.5</v>
      </c>
      <c r="G25" s="36" t="str">
        <f t="shared" si="6"/>
        <v>-</v>
      </c>
      <c r="H25" s="36">
        <f t="shared" si="6"/>
        <v>87.5</v>
      </c>
      <c r="I25" s="36">
        <f t="shared" si="6"/>
        <v>87.5</v>
      </c>
      <c r="J25" s="36">
        <f t="shared" si="6"/>
        <v>75.5</v>
      </c>
      <c r="K25" s="36" t="str">
        <f t="shared" si="6"/>
        <v>-</v>
      </c>
      <c r="L25" s="36">
        <f t="shared" si="6"/>
        <v>87.5</v>
      </c>
      <c r="M25" s="36">
        <f t="shared" si="6"/>
        <v>87.5</v>
      </c>
      <c r="N25" s="36">
        <f t="shared" si="6"/>
        <v>87.5</v>
      </c>
      <c r="O25" s="36">
        <f t="shared" si="6"/>
        <v>87.5</v>
      </c>
      <c r="P25" s="36" t="str">
        <f t="shared" si="6"/>
        <v>-</v>
      </c>
      <c r="Q25" s="36" t="str">
        <f t="shared" si="6"/>
        <v>-</v>
      </c>
      <c r="R25" s="36" t="str">
        <f t="shared" si="6"/>
        <v>-</v>
      </c>
      <c r="S25" s="36" t="str">
        <f t="shared" si="6"/>
        <v>-</v>
      </c>
      <c r="T25" s="36" t="str">
        <f t="shared" si="6"/>
        <v>-</v>
      </c>
      <c r="U25" s="36" t="str">
        <f t="shared" si="6"/>
        <v>-</v>
      </c>
      <c r="V25" s="36" t="str">
        <f t="shared" si="6"/>
        <v>-</v>
      </c>
      <c r="W25" s="36" t="str">
        <f t="shared" si="6"/>
        <v>-</v>
      </c>
      <c r="X25" s="36" t="str">
        <f t="shared" si="6"/>
        <v>-</v>
      </c>
      <c r="Y25" s="109" t="s">
        <v>55</v>
      </c>
      <c r="Z25" s="27"/>
      <c r="AA25" s="27"/>
    </row>
    <row r="26" spans="2:27">
      <c r="B26" s="30" t="s">
        <v>73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120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27"/>
      <c r="AA26" s="27"/>
    </row>
    <row r="27" spans="2:27">
      <c r="B27" s="30" t="s">
        <v>74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94">
        <v>0</v>
      </c>
      <c r="I27" s="30">
        <v>0</v>
      </c>
      <c r="J27" s="30">
        <v>0</v>
      </c>
      <c r="K27" s="30">
        <v>0</v>
      </c>
      <c r="L27" s="100">
        <v>0</v>
      </c>
      <c r="M27" s="10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109">
        <v>0</v>
      </c>
      <c r="Z27" s="27"/>
      <c r="AA27" s="27"/>
    </row>
    <row r="28" spans="2:27">
      <c r="Z28" s="27"/>
      <c r="AA28" s="27"/>
    </row>
    <row r="29" spans="2:27">
      <c r="B29" s="30" t="s">
        <v>69</v>
      </c>
      <c r="C29" s="224" t="s">
        <v>62</v>
      </c>
      <c r="D29" s="225"/>
      <c r="E29" s="226" t="s">
        <v>63</v>
      </c>
      <c r="F29" s="226"/>
      <c r="G29" s="224" t="s">
        <v>77</v>
      </c>
      <c r="H29" s="227"/>
      <c r="I29" s="225"/>
      <c r="J29" s="226" t="s">
        <v>78</v>
      </c>
      <c r="K29" s="226"/>
      <c r="L29" s="226"/>
      <c r="Z29" s="27"/>
      <c r="AA29" s="27"/>
    </row>
    <row r="30" spans="2:27" ht="16.5" customHeight="1">
      <c r="B30" s="30" t="s">
        <v>66</v>
      </c>
      <c r="C30" s="228">
        <v>80</v>
      </c>
      <c r="D30" s="229"/>
      <c r="E30" s="214">
        <f>IFERROR(0,AVERAGE(C24:X24))</f>
        <v>0</v>
      </c>
      <c r="F30" s="215"/>
      <c r="G30" s="218">
        <f>SUM(C26:Y26)</f>
        <v>120</v>
      </c>
      <c r="H30" s="219"/>
      <c r="I30" s="220"/>
      <c r="J30" s="218">
        <f>SUM(C27:Y27)</f>
        <v>0</v>
      </c>
      <c r="K30" s="219"/>
      <c r="L30" s="220"/>
      <c r="Z30" s="27"/>
      <c r="AA30" s="27"/>
    </row>
    <row r="31" spans="2:27" ht="17.25" customHeight="1">
      <c r="B31" s="30" t="s">
        <v>75</v>
      </c>
      <c r="C31" s="212">
        <f>AVERAGE(C23:X23)</f>
        <v>76.666666666666671</v>
      </c>
      <c r="D31" s="213"/>
      <c r="E31" s="216"/>
      <c r="F31" s="217"/>
      <c r="G31" s="221"/>
      <c r="H31" s="222"/>
      <c r="I31" s="223"/>
      <c r="J31" s="221"/>
      <c r="K31" s="222"/>
      <c r="L31" s="223"/>
      <c r="Z31" s="27"/>
      <c r="AA31" s="27"/>
    </row>
    <row r="32" spans="2:27">
      <c r="Q32" s="38"/>
      <c r="U32" s="39"/>
      <c r="Z32" s="27"/>
      <c r="AA32" s="27"/>
    </row>
    <row r="33" spans="21:27">
      <c r="U33" s="39"/>
      <c r="Z33" s="27"/>
      <c r="AA33" s="27"/>
    </row>
    <row r="34" spans="21:27">
      <c r="U34" s="39"/>
      <c r="Z34" s="27"/>
      <c r="AA34" s="27"/>
    </row>
    <row r="35" spans="21:27">
      <c r="Z35" s="27"/>
      <c r="AA35" s="27"/>
    </row>
    <row r="36" spans="21:27">
      <c r="Z36" s="27"/>
      <c r="AA36" s="27"/>
    </row>
    <row r="37" spans="21:27">
      <c r="Z37" s="27"/>
      <c r="AA37" s="27"/>
    </row>
    <row r="38" spans="21:27">
      <c r="Z38" s="27"/>
      <c r="AA38" s="27"/>
    </row>
    <row r="39" spans="21:27">
      <c r="Z39" s="27"/>
      <c r="AA39" s="27"/>
    </row>
    <row r="40" spans="21:27">
      <c r="Z40" s="27"/>
      <c r="AA40" s="27"/>
    </row>
    <row r="41" spans="21:27">
      <c r="Z41" s="27"/>
      <c r="AA41" s="27"/>
    </row>
    <row r="42" spans="21:27">
      <c r="Z42" s="27"/>
      <c r="AA42" s="27"/>
    </row>
    <row r="43" spans="21:27">
      <c r="Z43" s="27"/>
      <c r="AA43" s="27"/>
    </row>
    <row r="44" spans="21:27">
      <c r="Z44" s="27"/>
      <c r="AA44" s="27"/>
    </row>
    <row r="45" spans="21:27">
      <c r="Z45" s="27"/>
      <c r="AA45" s="27"/>
    </row>
    <row r="46" spans="21:27">
      <c r="Z46" s="27"/>
      <c r="AA46" s="27"/>
    </row>
    <row r="47" spans="21:27">
      <c r="Z47" s="27"/>
      <c r="AA47" s="27"/>
    </row>
    <row r="48" spans="21:27">
      <c r="Z48" s="27"/>
      <c r="AA48" s="27"/>
    </row>
    <row r="49" s="27" customFormat="1"/>
  </sheetData>
  <mergeCells count="37">
    <mergeCell ref="B2:T2"/>
    <mergeCell ref="B4:G4"/>
    <mergeCell ref="B12:D13"/>
    <mergeCell ref="E12:F13"/>
    <mergeCell ref="P12:S12"/>
    <mergeCell ref="T12:W12"/>
    <mergeCell ref="P13:S13"/>
    <mergeCell ref="T13:W13"/>
    <mergeCell ref="W15:X15"/>
    <mergeCell ref="B16:C17"/>
    <mergeCell ref="D16:F16"/>
    <mergeCell ref="G16:H16"/>
    <mergeCell ref="I16:J16"/>
    <mergeCell ref="K16:L16"/>
    <mergeCell ref="S16:T16"/>
    <mergeCell ref="U16:V16"/>
    <mergeCell ref="W16:X16"/>
    <mergeCell ref="B15:F15"/>
    <mergeCell ref="G15:H15"/>
    <mergeCell ref="I15:J15"/>
    <mergeCell ref="K15:L15"/>
    <mergeCell ref="P15:R16"/>
    <mergeCell ref="S15:T15"/>
    <mergeCell ref="D17:F17"/>
    <mergeCell ref="G17:H17"/>
    <mergeCell ref="I17:J17"/>
    <mergeCell ref="K17:L17"/>
    <mergeCell ref="U15:V15"/>
    <mergeCell ref="C31:D31"/>
    <mergeCell ref="E30:F31"/>
    <mergeCell ref="G30:I31"/>
    <mergeCell ref="J30:L31"/>
    <mergeCell ref="C29:D29"/>
    <mergeCell ref="E29:F29"/>
    <mergeCell ref="G29:I29"/>
    <mergeCell ref="J29:L29"/>
    <mergeCell ref="C30:D30"/>
  </mergeCells>
  <conditionalFormatting sqref="K17:L17 K16">
    <cfRule type="cellIs" dxfId="22" priority="7" operator="lessThan">
      <formula>0</formula>
    </cfRule>
    <cfRule type="cellIs" dxfId="21" priority="8" operator="greaterThan">
      <formula>0</formula>
    </cfRule>
  </conditionalFormatting>
  <conditionalFormatting sqref="W16:X16">
    <cfRule type="cellIs" dxfId="20" priority="5" operator="greaterThan">
      <formula>0</formula>
    </cfRule>
    <cfRule type="cellIs" dxfId="19" priority="6" operator="lessThan">
      <formula>0</formula>
    </cfRule>
  </conditionalFormatting>
  <conditionalFormatting sqref="K17:L17">
    <cfRule type="cellIs" dxfId="18" priority="1" operator="greaterThan">
      <formula>0</formula>
    </cfRule>
    <cfRule type="cellIs" dxfId="17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F7BA-B16B-43D5-9BC1-E30B595B361B}">
  <sheetPr codeName="Sheet5"/>
  <dimension ref="A2:Y19"/>
  <sheetViews>
    <sheetView zoomScale="110" zoomScaleNormal="110" workbookViewId="0">
      <selection activeCell="T10" sqref="T10"/>
    </sheetView>
  </sheetViews>
  <sheetFormatPr defaultColWidth="9.140625" defaultRowHeight="18.75"/>
  <cols>
    <col min="1" max="1" width="5.85546875" style="27" bestFit="1" customWidth="1"/>
    <col min="2" max="2" width="18" style="27" bestFit="1" customWidth="1"/>
    <col min="3" max="5" width="5.140625" style="27" bestFit="1" customWidth="1"/>
    <col min="6" max="6" width="6.42578125" style="27" bestFit="1" customWidth="1"/>
    <col min="7" max="7" width="3.5703125" style="27" bestFit="1" customWidth="1"/>
    <col min="8" max="8" width="6.42578125" style="27" bestFit="1" customWidth="1"/>
    <col min="9" max="10" width="5.140625" style="27" bestFit="1" customWidth="1"/>
    <col min="11" max="11" width="6.42578125" style="27" customWidth="1"/>
    <col min="12" max="12" width="5.140625" style="27" bestFit="1" customWidth="1"/>
    <col min="13" max="16" width="6.42578125" style="27" bestFit="1" customWidth="1"/>
    <col min="17" max="17" width="5.140625" style="27" bestFit="1" customWidth="1"/>
    <col min="18" max="18" width="6.42578125" style="27" bestFit="1" customWidth="1"/>
    <col min="19" max="25" width="3.5703125" style="27" bestFit="1" customWidth="1"/>
    <col min="26" max="16384" width="9.140625" style="27"/>
  </cols>
  <sheetData>
    <row r="2" spans="1:25" ht="24">
      <c r="B2" s="239" t="s">
        <v>82</v>
      </c>
      <c r="C2" s="239"/>
      <c r="D2" s="239"/>
      <c r="E2" s="239"/>
      <c r="F2" s="239"/>
      <c r="G2" s="239"/>
      <c r="H2" s="239"/>
      <c r="I2" s="239"/>
    </row>
    <row r="4" spans="1:25">
      <c r="B4" s="240" t="s">
        <v>85</v>
      </c>
      <c r="C4" s="241"/>
      <c r="D4" s="241"/>
      <c r="E4" s="241"/>
      <c r="F4" s="241"/>
      <c r="G4" s="242"/>
    </row>
    <row r="7" spans="1:25">
      <c r="A7" s="249" t="s">
        <v>85</v>
      </c>
      <c r="B7" s="29" t="s">
        <v>57</v>
      </c>
      <c r="C7" s="118">
        <v>1</v>
      </c>
      <c r="D7" s="118">
        <f t="shared" ref="D7" si="0">C7+1</f>
        <v>2</v>
      </c>
      <c r="E7" s="118">
        <f t="shared" ref="E7" si="1">D7+1</f>
        <v>3</v>
      </c>
      <c r="F7" s="118">
        <f t="shared" ref="F7" si="2">E7+1</f>
        <v>4</v>
      </c>
      <c r="G7" s="118">
        <f>F7+3</f>
        <v>7</v>
      </c>
      <c r="H7" s="118">
        <f>G7+1</f>
        <v>8</v>
      </c>
      <c r="I7" s="118">
        <f t="shared" ref="I7" si="3">H7+1</f>
        <v>9</v>
      </c>
      <c r="J7" s="118">
        <f t="shared" ref="J7" si="4">I7+1</f>
        <v>10</v>
      </c>
      <c r="K7" s="118">
        <f t="shared" ref="K7" si="5">J7+1</f>
        <v>11</v>
      </c>
      <c r="L7" s="118">
        <f>K7+3</f>
        <v>14</v>
      </c>
      <c r="M7" s="118">
        <f>L7+1</f>
        <v>15</v>
      </c>
      <c r="N7" s="118">
        <f t="shared" ref="N7" si="6">M7+1</f>
        <v>16</v>
      </c>
      <c r="O7" s="118">
        <f t="shared" ref="O7" si="7">N7+1</f>
        <v>17</v>
      </c>
      <c r="P7" s="118">
        <f t="shared" ref="P7" si="8">O7+1</f>
        <v>18</v>
      </c>
      <c r="Q7" s="118">
        <f>P7+3</f>
        <v>21</v>
      </c>
      <c r="R7" s="118">
        <f t="shared" ref="R7" si="9">Q7+1</f>
        <v>22</v>
      </c>
      <c r="S7" s="118">
        <f t="shared" ref="S7" si="10">R7+1</f>
        <v>23</v>
      </c>
      <c r="T7" s="118">
        <f t="shared" ref="T7" si="11">S7+1</f>
        <v>24</v>
      </c>
      <c r="U7" s="118">
        <f t="shared" ref="U7" si="12">T7+1</f>
        <v>25</v>
      </c>
      <c r="V7" s="118">
        <v>28</v>
      </c>
      <c r="W7" s="108">
        <v>29</v>
      </c>
      <c r="X7" s="108">
        <v>30</v>
      </c>
      <c r="Y7" s="108">
        <v>31</v>
      </c>
    </row>
    <row r="8" spans="1:25">
      <c r="A8" s="226"/>
      <c r="B8" s="31" t="s">
        <v>63</v>
      </c>
      <c r="C8" s="45">
        <f>IF(C11&lt;&gt;0,C10/C11*100,"-")</f>
        <v>40</v>
      </c>
      <c r="D8" s="45">
        <f t="shared" ref="D8:Y8" si="13">IF(D11&lt;&gt;0,D10/D11*100,"-")</f>
        <v>50</v>
      </c>
      <c r="E8" s="45">
        <f t="shared" si="13"/>
        <v>75</v>
      </c>
      <c r="F8" s="45">
        <f t="shared" si="13"/>
        <v>100</v>
      </c>
      <c r="G8" s="45" t="str">
        <f t="shared" si="13"/>
        <v>-</v>
      </c>
      <c r="H8" s="45">
        <f t="shared" si="13"/>
        <v>100</v>
      </c>
      <c r="I8" s="45">
        <f t="shared" si="13"/>
        <v>71.428571428571431</v>
      </c>
      <c r="J8" s="45">
        <f t="shared" si="13"/>
        <v>83.333333333333343</v>
      </c>
      <c r="K8" s="45">
        <f t="shared" si="13"/>
        <v>100</v>
      </c>
      <c r="L8" s="45">
        <f t="shared" si="13"/>
        <v>80</v>
      </c>
      <c r="M8" s="45">
        <f t="shared" si="13"/>
        <v>100</v>
      </c>
      <c r="N8" s="45">
        <f t="shared" si="13"/>
        <v>100</v>
      </c>
      <c r="O8" s="45">
        <f t="shared" si="13"/>
        <v>100</v>
      </c>
      <c r="P8" s="45">
        <f t="shared" si="13"/>
        <v>100</v>
      </c>
      <c r="Q8" s="45">
        <f t="shared" si="13"/>
        <v>83.333333333333343</v>
      </c>
      <c r="R8" s="45">
        <f t="shared" si="13"/>
        <v>100</v>
      </c>
      <c r="S8" s="45">
        <f t="shared" si="13"/>
        <v>100</v>
      </c>
      <c r="T8" s="45" t="str">
        <f t="shared" si="13"/>
        <v>-</v>
      </c>
      <c r="U8" s="45" t="str">
        <f t="shared" si="13"/>
        <v>-</v>
      </c>
      <c r="V8" s="45">
        <f t="shared" si="13"/>
        <v>100</v>
      </c>
      <c r="W8" s="45" t="str">
        <f t="shared" si="13"/>
        <v>-</v>
      </c>
      <c r="X8" s="45" t="str">
        <f t="shared" si="13"/>
        <v>-</v>
      </c>
      <c r="Y8" s="45" t="str">
        <f t="shared" si="13"/>
        <v>-</v>
      </c>
    </row>
    <row r="9" spans="1:25">
      <c r="A9" s="226"/>
      <c r="B9" s="46" t="s">
        <v>71</v>
      </c>
      <c r="C9" s="47">
        <v>80</v>
      </c>
      <c r="D9" s="47">
        <f t="shared" ref="D9:H9" si="14">IF(D8&lt;&gt;"-",$C$9,"-")</f>
        <v>80</v>
      </c>
      <c r="E9" s="47">
        <f t="shared" si="14"/>
        <v>80</v>
      </c>
      <c r="F9" s="47">
        <f t="shared" si="14"/>
        <v>80</v>
      </c>
      <c r="G9" s="47" t="str">
        <f t="shared" si="14"/>
        <v>-</v>
      </c>
      <c r="H9" s="47">
        <f t="shared" si="14"/>
        <v>80</v>
      </c>
      <c r="I9" s="47">
        <f>IF(I8&lt;&gt;"-",$C$9,"-")</f>
        <v>80</v>
      </c>
      <c r="J9" s="47">
        <f t="shared" ref="J9" si="15">IF(J8&lt;&gt;"-",$C$9,"-")</f>
        <v>80</v>
      </c>
      <c r="K9" s="47">
        <f t="shared" ref="K9" si="16">IF(K8&lt;&gt;"-",$C$9,"-")</f>
        <v>80</v>
      </c>
      <c r="L9" s="47">
        <f t="shared" ref="L9" si="17">IF(L8&lt;&gt;"-",$C$9,"-")</f>
        <v>80</v>
      </c>
      <c r="M9" s="47">
        <f t="shared" ref="M9" si="18">IF(M8&lt;&gt;"-",$C$9,"-")</f>
        <v>80</v>
      </c>
      <c r="N9" s="47">
        <f t="shared" ref="N9:O9" si="19">IF(N8&lt;&gt;"-",$C$9,"-")</f>
        <v>80</v>
      </c>
      <c r="O9" s="47">
        <f t="shared" si="19"/>
        <v>80</v>
      </c>
      <c r="P9" s="47">
        <f t="shared" ref="P9" si="20">IF(P8&lt;&gt;"-",$C$9,"-")</f>
        <v>80</v>
      </c>
      <c r="Q9" s="47">
        <f t="shared" ref="Q9" si="21">IF(Q8&lt;&gt;"-",$C$9,"-")</f>
        <v>80</v>
      </c>
      <c r="R9" s="47">
        <f t="shared" ref="R9" si="22">IF(R8&lt;&gt;"-",$C$9,"-")</f>
        <v>80</v>
      </c>
      <c r="S9" s="47">
        <f t="shared" ref="S9" si="23">IF(S8&lt;&gt;"-",$C$9,"-")</f>
        <v>80</v>
      </c>
      <c r="T9" s="47" t="str">
        <f t="shared" ref="T9:U9" si="24">IF(T8&lt;&gt;"-",$C$9,"-")</f>
        <v>-</v>
      </c>
      <c r="U9" s="47" t="str">
        <f t="shared" si="24"/>
        <v>-</v>
      </c>
      <c r="V9" s="47">
        <f t="shared" ref="V9" si="25">IF(V8&lt;&gt;"-",$C$9,"-")</f>
        <v>80</v>
      </c>
      <c r="W9" s="47" t="str">
        <f t="shared" ref="W9" si="26">IF(W8&lt;&gt;"-",$C$9,"-")</f>
        <v>-</v>
      </c>
      <c r="X9" s="47" t="str">
        <f t="shared" ref="X9" si="27">IF(X8&lt;&gt;"-",$C$9,"-")</f>
        <v>-</v>
      </c>
      <c r="Y9" s="47" t="str">
        <f t="shared" ref="Y9" si="28">IF(Y8&lt;&gt;"-",$C$9,"-")</f>
        <v>-</v>
      </c>
    </row>
    <row r="10" spans="1:25">
      <c r="A10" s="226"/>
      <c r="B10" s="46" t="s">
        <v>87</v>
      </c>
      <c r="C10" s="47">
        <v>2</v>
      </c>
      <c r="D10" s="47">
        <v>2</v>
      </c>
      <c r="E10" s="47">
        <v>3</v>
      </c>
      <c r="F10" s="47">
        <v>3</v>
      </c>
      <c r="G10" s="47">
        <v>0</v>
      </c>
      <c r="H10" s="47">
        <v>3</v>
      </c>
      <c r="I10" s="47">
        <v>5</v>
      </c>
      <c r="J10" s="47">
        <v>5</v>
      </c>
      <c r="K10" s="47">
        <v>4</v>
      </c>
      <c r="L10" s="47">
        <v>4</v>
      </c>
      <c r="M10" s="47">
        <v>5</v>
      </c>
      <c r="N10" s="47">
        <v>7</v>
      </c>
      <c r="O10" s="47">
        <v>7</v>
      </c>
      <c r="P10" s="47">
        <v>3</v>
      </c>
      <c r="Q10" s="47">
        <v>5</v>
      </c>
      <c r="R10" s="47">
        <v>6</v>
      </c>
      <c r="S10" s="47">
        <v>6</v>
      </c>
      <c r="T10" s="47">
        <v>0</v>
      </c>
      <c r="U10" s="47">
        <v>0</v>
      </c>
      <c r="V10" s="47">
        <v>6</v>
      </c>
      <c r="W10" s="47">
        <v>0</v>
      </c>
      <c r="X10" s="47">
        <v>0</v>
      </c>
      <c r="Y10" s="47">
        <v>0</v>
      </c>
    </row>
    <row r="11" spans="1:25">
      <c r="A11" s="226"/>
      <c r="B11" s="106" t="s">
        <v>86</v>
      </c>
      <c r="C11" s="51">
        <v>5</v>
      </c>
      <c r="D11" s="51">
        <v>4</v>
      </c>
      <c r="E11" s="51">
        <v>4</v>
      </c>
      <c r="F11" s="51">
        <v>3</v>
      </c>
      <c r="G11" s="51">
        <v>0</v>
      </c>
      <c r="H11" s="51">
        <v>3</v>
      </c>
      <c r="I11" s="51">
        <v>7</v>
      </c>
      <c r="J11" s="51">
        <v>6</v>
      </c>
      <c r="K11" s="51">
        <v>4</v>
      </c>
      <c r="L11" s="51">
        <v>5</v>
      </c>
      <c r="M11" s="51">
        <v>5</v>
      </c>
      <c r="N11" s="51">
        <v>7</v>
      </c>
      <c r="O11" s="51">
        <v>7</v>
      </c>
      <c r="P11" s="51">
        <v>3</v>
      </c>
      <c r="Q11" s="51">
        <v>6</v>
      </c>
      <c r="R11" s="51">
        <v>6</v>
      </c>
      <c r="S11" s="51">
        <v>6</v>
      </c>
      <c r="T11" s="51">
        <v>0</v>
      </c>
      <c r="U11" s="51">
        <v>0</v>
      </c>
      <c r="V11" s="51">
        <v>6</v>
      </c>
      <c r="W11" s="51">
        <v>0</v>
      </c>
      <c r="X11" s="51">
        <v>0</v>
      </c>
      <c r="Y11" s="51">
        <v>0</v>
      </c>
    </row>
    <row r="12" spans="1:25">
      <c r="A12" s="226"/>
      <c r="B12" s="107" t="s">
        <v>141</v>
      </c>
      <c r="C12" s="51">
        <f>C11</f>
        <v>5</v>
      </c>
      <c r="D12" s="51">
        <f>IF(D11&lt;&gt;"",C12+D11,"")</f>
        <v>9</v>
      </c>
      <c r="E12" s="51">
        <f t="shared" ref="E12:Y12" si="29">IF(E11&lt;&gt;"",D12+E11,"")</f>
        <v>13</v>
      </c>
      <c r="F12" s="51">
        <f t="shared" si="29"/>
        <v>16</v>
      </c>
      <c r="G12" s="51">
        <f t="shared" si="29"/>
        <v>16</v>
      </c>
      <c r="H12" s="51">
        <f t="shared" si="29"/>
        <v>19</v>
      </c>
      <c r="I12" s="51">
        <f t="shared" si="29"/>
        <v>26</v>
      </c>
      <c r="J12" s="51">
        <f t="shared" si="29"/>
        <v>32</v>
      </c>
      <c r="K12" s="51">
        <f t="shared" si="29"/>
        <v>36</v>
      </c>
      <c r="L12" s="51">
        <f t="shared" si="29"/>
        <v>41</v>
      </c>
      <c r="M12" s="51">
        <f t="shared" si="29"/>
        <v>46</v>
      </c>
      <c r="N12" s="51">
        <f t="shared" si="29"/>
        <v>53</v>
      </c>
      <c r="O12" s="51">
        <f t="shared" si="29"/>
        <v>60</v>
      </c>
      <c r="P12" s="51">
        <f t="shared" si="29"/>
        <v>63</v>
      </c>
      <c r="Q12" s="51">
        <f t="shared" si="29"/>
        <v>69</v>
      </c>
      <c r="R12" s="51">
        <f t="shared" si="29"/>
        <v>75</v>
      </c>
      <c r="S12" s="51">
        <f t="shared" si="29"/>
        <v>81</v>
      </c>
      <c r="T12" s="51">
        <f t="shared" si="29"/>
        <v>81</v>
      </c>
      <c r="U12" s="51">
        <f t="shared" si="29"/>
        <v>81</v>
      </c>
      <c r="V12" s="51">
        <f t="shared" si="29"/>
        <v>87</v>
      </c>
      <c r="W12" s="51">
        <f t="shared" si="29"/>
        <v>87</v>
      </c>
      <c r="X12" s="51">
        <f t="shared" si="29"/>
        <v>87</v>
      </c>
      <c r="Y12" s="51">
        <f t="shared" si="29"/>
        <v>87</v>
      </c>
    </row>
    <row r="13" spans="1:25"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</row>
    <row r="15" spans="1:25"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25">
      <c r="K16" s="49"/>
      <c r="M16" s="49"/>
      <c r="O16" s="49"/>
      <c r="P16" s="49"/>
    </row>
    <row r="17" spans="6:11">
      <c r="F17" s="49"/>
      <c r="H17" s="50"/>
    </row>
    <row r="19" spans="6:11">
      <c r="F19" s="49"/>
      <c r="J19" s="49"/>
      <c r="K19" s="49"/>
    </row>
  </sheetData>
  <mergeCells count="3">
    <mergeCell ref="B2:I2"/>
    <mergeCell ref="B4:G4"/>
    <mergeCell ref="A7:A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9827-2075-4FD0-AE61-613FDEEBE915}">
  <sheetPr codeName="Sheet6"/>
  <dimension ref="B2:BP29"/>
  <sheetViews>
    <sheetView topLeftCell="AV4" zoomScale="70" zoomScaleNormal="70" workbookViewId="0">
      <selection activeCell="BQ10" sqref="BQ10"/>
    </sheetView>
  </sheetViews>
  <sheetFormatPr defaultColWidth="9.140625" defaultRowHeight="18.75"/>
  <cols>
    <col min="1" max="1" width="9.140625" style="27"/>
    <col min="2" max="2" width="22.28515625" style="27" bestFit="1" customWidth="1"/>
    <col min="3" max="3" width="8.7109375" style="27" bestFit="1" customWidth="1"/>
    <col min="4" max="4" width="5.5703125" style="27" bestFit="1" customWidth="1"/>
    <col min="5" max="9" width="6.85546875" style="27" bestFit="1" customWidth="1"/>
    <col min="10" max="10" width="9.7109375" style="27" bestFit="1" customWidth="1"/>
    <col min="11" max="11" width="5.5703125" style="27" bestFit="1" customWidth="1"/>
    <col min="12" max="12" width="9.5703125" style="27" customWidth="1"/>
    <col min="13" max="13" width="5.5703125" style="27" customWidth="1"/>
    <col min="14" max="17" width="6.85546875" style="27" bestFit="1" customWidth="1"/>
    <col min="18" max="18" width="7.42578125" style="27" customWidth="1"/>
    <col min="19" max="19" width="6.85546875" style="27" bestFit="1" customWidth="1"/>
    <col min="20" max="20" width="5.5703125" style="27" bestFit="1" customWidth="1"/>
    <col min="21" max="22" width="6.85546875" style="27" bestFit="1" customWidth="1"/>
    <col min="23" max="23" width="5.5703125" style="27" bestFit="1" customWidth="1"/>
    <col min="24" max="24" width="9.140625" style="28"/>
    <col min="25" max="25" width="7.7109375" style="28" customWidth="1"/>
    <col min="26" max="16384" width="9.140625" style="27"/>
  </cols>
  <sheetData>
    <row r="2" spans="2:68" ht="24">
      <c r="B2" s="239" t="s">
        <v>149</v>
      </c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Y2" s="27"/>
    </row>
    <row r="4" spans="2:68">
      <c r="B4" s="240" t="s">
        <v>56</v>
      </c>
      <c r="C4" s="241"/>
      <c r="D4" s="241"/>
      <c r="E4" s="241"/>
      <c r="F4" s="241"/>
      <c r="G4" s="242"/>
    </row>
    <row r="5" spans="2:68">
      <c r="L5" s="117" t="s">
        <v>152</v>
      </c>
      <c r="AH5" s="117" t="s">
        <v>153</v>
      </c>
      <c r="AT5" s="28"/>
      <c r="BC5" s="117" t="s">
        <v>261</v>
      </c>
    </row>
    <row r="6" spans="2:68">
      <c r="B6" s="111" t="s">
        <v>57</v>
      </c>
      <c r="C6" s="110">
        <v>1</v>
      </c>
      <c r="D6" s="110">
        <v>2</v>
      </c>
      <c r="E6" s="110">
        <v>3</v>
      </c>
      <c r="F6" s="110">
        <v>4</v>
      </c>
      <c r="G6" s="110">
        <v>7</v>
      </c>
      <c r="H6" s="110">
        <v>8</v>
      </c>
      <c r="I6" s="110">
        <v>9</v>
      </c>
      <c r="J6" s="110">
        <v>10</v>
      </c>
      <c r="K6" s="110">
        <v>11</v>
      </c>
      <c r="L6" s="110">
        <v>14</v>
      </c>
      <c r="M6" s="110">
        <v>15</v>
      </c>
      <c r="N6" s="110">
        <v>16</v>
      </c>
      <c r="O6" s="110">
        <v>17</v>
      </c>
      <c r="P6" s="110">
        <v>18</v>
      </c>
      <c r="Q6" s="110">
        <v>21</v>
      </c>
      <c r="R6" s="110">
        <v>22</v>
      </c>
      <c r="S6" s="110">
        <v>23</v>
      </c>
      <c r="T6" s="110">
        <v>24</v>
      </c>
      <c r="U6" s="110">
        <v>25</v>
      </c>
      <c r="V6" s="110">
        <v>28</v>
      </c>
      <c r="W6" s="110">
        <v>0</v>
      </c>
      <c r="Y6" s="119">
        <v>1</v>
      </c>
      <c r="Z6" s="119">
        <v>2</v>
      </c>
      <c r="AA6" s="119">
        <v>3</v>
      </c>
      <c r="AB6" s="119">
        <v>4</v>
      </c>
      <c r="AC6" s="119">
        <v>7</v>
      </c>
      <c r="AD6" s="119">
        <v>8</v>
      </c>
      <c r="AE6" s="119">
        <v>9</v>
      </c>
      <c r="AF6" s="119">
        <v>10</v>
      </c>
      <c r="AG6" s="119">
        <v>11</v>
      </c>
      <c r="AH6" s="119">
        <v>14</v>
      </c>
      <c r="AI6" s="119">
        <v>15</v>
      </c>
      <c r="AJ6" s="119">
        <v>16</v>
      </c>
      <c r="AK6" s="119">
        <v>17</v>
      </c>
      <c r="AL6" s="119">
        <v>18</v>
      </c>
      <c r="AM6" s="119">
        <v>21</v>
      </c>
      <c r="AN6" s="119">
        <v>22</v>
      </c>
      <c r="AO6" s="119">
        <v>23</v>
      </c>
      <c r="AP6" s="119">
        <v>24</v>
      </c>
      <c r="AQ6" s="119">
        <v>25</v>
      </c>
      <c r="AR6" s="119">
        <v>28</v>
      </c>
      <c r="AT6" s="119">
        <v>1</v>
      </c>
      <c r="AU6" s="119">
        <v>2</v>
      </c>
      <c r="AV6" s="119">
        <v>3</v>
      </c>
      <c r="AW6" s="119">
        <v>4</v>
      </c>
      <c r="AX6" s="119">
        <v>7</v>
      </c>
      <c r="AY6" s="119">
        <v>8</v>
      </c>
      <c r="AZ6" s="119">
        <v>9</v>
      </c>
      <c r="BA6" s="119">
        <v>10</v>
      </c>
      <c r="BB6" s="119">
        <v>11</v>
      </c>
      <c r="BC6" s="119">
        <v>14</v>
      </c>
      <c r="BD6" s="119">
        <v>15</v>
      </c>
      <c r="BE6" s="119">
        <v>16</v>
      </c>
      <c r="BF6" s="119">
        <v>17</v>
      </c>
      <c r="BG6" s="119">
        <v>18</v>
      </c>
      <c r="BH6" s="119">
        <v>21</v>
      </c>
      <c r="BI6" s="119">
        <v>22</v>
      </c>
      <c r="BJ6" s="119">
        <v>23</v>
      </c>
      <c r="BK6" s="119">
        <v>24</v>
      </c>
      <c r="BL6" s="119">
        <v>25</v>
      </c>
      <c r="BM6" s="119">
        <v>28</v>
      </c>
      <c r="BN6" s="119">
        <v>29</v>
      </c>
      <c r="BO6" s="119">
        <v>30</v>
      </c>
      <c r="BP6" s="119">
        <v>31</v>
      </c>
    </row>
    <row r="7" spans="2:68">
      <c r="B7" s="111" t="s">
        <v>148</v>
      </c>
      <c r="C7" s="110">
        <v>43</v>
      </c>
      <c r="D7" s="110">
        <v>43</v>
      </c>
      <c r="E7" s="110">
        <v>41</v>
      </c>
      <c r="F7" s="110">
        <v>39</v>
      </c>
      <c r="G7" s="110">
        <v>39</v>
      </c>
      <c r="H7" s="110">
        <v>36</v>
      </c>
      <c r="I7" s="110">
        <v>33</v>
      </c>
      <c r="J7" s="110">
        <v>30</v>
      </c>
      <c r="K7" s="110">
        <v>27</v>
      </c>
      <c r="L7" s="110">
        <v>25</v>
      </c>
      <c r="M7" s="110">
        <v>22</v>
      </c>
      <c r="N7" s="110">
        <v>19</v>
      </c>
      <c r="O7" s="110">
        <v>15</v>
      </c>
      <c r="P7" s="110">
        <v>11</v>
      </c>
      <c r="Q7" s="110">
        <v>11</v>
      </c>
      <c r="R7" s="110">
        <v>7</v>
      </c>
      <c r="S7" s="110">
        <v>3</v>
      </c>
      <c r="T7" s="110">
        <v>1</v>
      </c>
      <c r="U7" s="110">
        <v>0</v>
      </c>
      <c r="V7" s="110">
        <v>34</v>
      </c>
      <c r="W7" s="110">
        <v>58</v>
      </c>
      <c r="Y7" s="119">
        <f>W7+Y8-Y10</f>
        <v>53</v>
      </c>
      <c r="Z7" s="119">
        <f>Y7+Z8-Z10</f>
        <v>48</v>
      </c>
      <c r="AA7" s="119">
        <f t="shared" ref="AA7:AR7" si="0">Z7+AA8-AA10</f>
        <v>43</v>
      </c>
      <c r="AB7" s="119">
        <f t="shared" si="0"/>
        <v>38</v>
      </c>
      <c r="AC7" s="119">
        <f t="shared" si="0"/>
        <v>38</v>
      </c>
      <c r="AD7" s="119">
        <f t="shared" si="0"/>
        <v>33</v>
      </c>
      <c r="AE7" s="119">
        <f t="shared" si="0"/>
        <v>28</v>
      </c>
      <c r="AF7" s="119">
        <f t="shared" si="0"/>
        <v>23</v>
      </c>
      <c r="AG7" s="119">
        <f t="shared" si="0"/>
        <v>18</v>
      </c>
      <c r="AH7" s="119">
        <f t="shared" si="0"/>
        <v>13</v>
      </c>
      <c r="AI7" s="119">
        <f t="shared" si="0"/>
        <v>7</v>
      </c>
      <c r="AJ7" s="119">
        <f t="shared" si="0"/>
        <v>2</v>
      </c>
      <c r="AK7" s="119">
        <f t="shared" si="0"/>
        <v>-4</v>
      </c>
      <c r="AL7" s="119">
        <f t="shared" si="0"/>
        <v>-9</v>
      </c>
      <c r="AM7" s="119">
        <f t="shared" si="0"/>
        <v>-14</v>
      </c>
      <c r="AN7" s="119">
        <f t="shared" si="0"/>
        <v>-20</v>
      </c>
      <c r="AO7" s="119">
        <f t="shared" si="0"/>
        <v>-26</v>
      </c>
      <c r="AP7" s="119">
        <f t="shared" si="0"/>
        <v>-14</v>
      </c>
      <c r="AQ7" s="119">
        <f t="shared" si="0"/>
        <v>2</v>
      </c>
      <c r="AR7" s="119">
        <f t="shared" si="0"/>
        <v>11</v>
      </c>
      <c r="AT7" s="119">
        <f>AR7+AT8-AT10</f>
        <v>24</v>
      </c>
      <c r="AU7" s="119">
        <f>AT7+AU8-AU10</f>
        <v>31</v>
      </c>
      <c r="AV7" s="119">
        <v>51</v>
      </c>
      <c r="AW7" s="119">
        <f t="shared" ref="AW7" si="1">AV7+AW8-AW10</f>
        <v>46</v>
      </c>
      <c r="AX7" s="119">
        <f t="shared" ref="AX7" si="2">AW7+AX8-AX10</f>
        <v>46</v>
      </c>
      <c r="AY7" s="119">
        <f t="shared" ref="AY7" si="3">AX7+AY8-AY10</f>
        <v>41</v>
      </c>
      <c r="AZ7" s="119">
        <f t="shared" ref="AZ7" si="4">AY7+AZ8-AZ10</f>
        <v>36</v>
      </c>
      <c r="BA7" s="119">
        <f t="shared" ref="BA7" si="5">AZ7+BA8-BA10</f>
        <v>31</v>
      </c>
      <c r="BB7" s="119">
        <f t="shared" ref="BB7" si="6">BA7+BB8-BB10</f>
        <v>26</v>
      </c>
      <c r="BC7" s="119">
        <f t="shared" ref="BC7" si="7">BB7+BC8-BC10</f>
        <v>21</v>
      </c>
      <c r="BD7" s="119">
        <f t="shared" ref="BD7" si="8">BC7+BD8-BD10</f>
        <v>15</v>
      </c>
      <c r="BE7" s="119">
        <f t="shared" ref="BE7" si="9">BD7+BE8-BE10</f>
        <v>20</v>
      </c>
      <c r="BF7" s="119">
        <f t="shared" ref="BF7" si="10">BE7+BF8-BF10</f>
        <v>24</v>
      </c>
      <c r="BG7" s="119">
        <f t="shared" ref="BG7" si="11">BF7+BG8-BG10</f>
        <v>29</v>
      </c>
      <c r="BH7" s="119">
        <f>BG7+BH8-BH10</f>
        <v>23</v>
      </c>
      <c r="BI7" s="119">
        <f>BH7+BI8-BI10</f>
        <v>17</v>
      </c>
      <c r="BJ7" s="119">
        <f>BI7+BJ8-BJ10</f>
        <v>11</v>
      </c>
      <c r="BK7" s="119">
        <f>BJ7+BK8-BK10</f>
        <v>5</v>
      </c>
      <c r="BL7" s="119">
        <f>BK7+BL8-BL10</f>
        <v>5</v>
      </c>
      <c r="BM7" s="119">
        <f t="shared" ref="BM7" si="12">BL7+BM8-BM10</f>
        <v>17</v>
      </c>
      <c r="BN7" s="119">
        <f t="shared" ref="BN7" si="13">BM7+BN8-BN10</f>
        <v>29</v>
      </c>
      <c r="BO7" s="119">
        <f t="shared" ref="BO7" si="14">BN7+BO8-BO10</f>
        <v>41</v>
      </c>
      <c r="BP7" s="119">
        <f t="shared" ref="BP7" si="15">BO7+BP8-BP10</f>
        <v>53</v>
      </c>
    </row>
    <row r="8" spans="2:68">
      <c r="B8" s="111" t="s">
        <v>147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38</v>
      </c>
      <c r="W8" s="110">
        <v>28</v>
      </c>
      <c r="Y8" s="119">
        <v>0</v>
      </c>
      <c r="Z8" s="119">
        <v>0</v>
      </c>
      <c r="AA8" s="119">
        <v>0</v>
      </c>
      <c r="AB8" s="119">
        <v>0</v>
      </c>
      <c r="AC8" s="119">
        <v>0</v>
      </c>
      <c r="AD8" s="119">
        <v>0</v>
      </c>
      <c r="AE8" s="119">
        <v>0</v>
      </c>
      <c r="AF8" s="119">
        <v>0</v>
      </c>
      <c r="AG8" s="119">
        <v>0</v>
      </c>
      <c r="AH8" s="138">
        <v>0</v>
      </c>
      <c r="AI8" s="138">
        <v>0</v>
      </c>
      <c r="AJ8" s="138"/>
      <c r="AK8" s="138"/>
      <c r="AL8" s="138"/>
      <c r="AM8" s="138"/>
      <c r="AN8" s="138"/>
      <c r="AO8" s="138"/>
      <c r="AP8" s="137">
        <v>18</v>
      </c>
      <c r="AQ8" s="120">
        <v>22</v>
      </c>
      <c r="AR8" s="120">
        <v>14</v>
      </c>
      <c r="AT8" s="119">
        <v>18</v>
      </c>
      <c r="AU8" s="119">
        <v>12</v>
      </c>
      <c r="AV8" s="168">
        <v>0</v>
      </c>
      <c r="AW8" s="119">
        <v>0</v>
      </c>
      <c r="AX8" s="119">
        <v>0</v>
      </c>
      <c r="AY8" s="119">
        <v>0</v>
      </c>
      <c r="AZ8" s="119"/>
      <c r="BA8" s="120">
        <v>0</v>
      </c>
      <c r="BB8" s="119">
        <v>0</v>
      </c>
      <c r="BC8" s="138"/>
      <c r="BD8" s="138"/>
      <c r="BE8" s="138">
        <v>10</v>
      </c>
      <c r="BF8" s="138">
        <v>10</v>
      </c>
      <c r="BG8" s="137">
        <v>10</v>
      </c>
      <c r="BH8" s="138"/>
      <c r="BI8" s="138"/>
      <c r="BJ8" s="138"/>
      <c r="BK8" s="138"/>
      <c r="BL8" s="138"/>
      <c r="BM8" s="138">
        <v>18</v>
      </c>
      <c r="BN8" s="137">
        <v>18</v>
      </c>
      <c r="BO8" s="119">
        <v>18</v>
      </c>
      <c r="BP8" s="119">
        <v>18</v>
      </c>
    </row>
    <row r="9" spans="2:68">
      <c r="B9" s="114" t="s">
        <v>144</v>
      </c>
      <c r="C9" s="33">
        <v>0</v>
      </c>
      <c r="D9" s="33">
        <v>1</v>
      </c>
      <c r="E9" s="33">
        <v>2</v>
      </c>
      <c r="F9" s="33">
        <v>2</v>
      </c>
      <c r="G9" s="33">
        <v>0</v>
      </c>
      <c r="H9" s="33">
        <v>3</v>
      </c>
      <c r="I9" s="33">
        <v>3</v>
      </c>
      <c r="J9" s="33">
        <v>3</v>
      </c>
      <c r="K9" s="33">
        <v>3</v>
      </c>
      <c r="L9" s="33">
        <v>0</v>
      </c>
      <c r="M9" s="33">
        <v>4</v>
      </c>
      <c r="N9" s="33">
        <v>3</v>
      </c>
      <c r="O9" s="33">
        <v>4</v>
      </c>
      <c r="P9" s="33">
        <v>4</v>
      </c>
      <c r="Q9" s="33">
        <v>0</v>
      </c>
      <c r="R9" s="33">
        <v>4</v>
      </c>
      <c r="S9" s="33">
        <v>4</v>
      </c>
      <c r="T9" s="33">
        <v>3</v>
      </c>
      <c r="U9" s="33">
        <v>0</v>
      </c>
      <c r="V9" s="33">
        <v>0</v>
      </c>
      <c r="W9" s="33">
        <v>4</v>
      </c>
      <c r="Y9" s="120">
        <f>'ASSY PRODUCTION RESULT'!C7</f>
        <v>5</v>
      </c>
      <c r="Z9" s="120">
        <f>'ASSY PRODUCTION RESULT'!D7</f>
        <v>5</v>
      </c>
      <c r="AA9" s="120">
        <f>'ASSY PRODUCTION RESULT'!E7</f>
        <v>5</v>
      </c>
      <c r="AB9" s="120">
        <f>'ASSY PRODUCTION RESULT'!F7</f>
        <v>5</v>
      </c>
      <c r="AC9" s="120">
        <f>'ASSY PRODUCTION RESULT'!G7</f>
        <v>0</v>
      </c>
      <c r="AD9" s="120">
        <f>'ASSY PRODUCTION RESULT'!H7</f>
        <v>5</v>
      </c>
      <c r="AE9" s="120">
        <f>'ASSY PRODUCTION RESULT'!I7</f>
        <v>5</v>
      </c>
      <c r="AF9" s="120">
        <f>'ASSY PRODUCTION RESULT'!J7</f>
        <v>5</v>
      </c>
      <c r="AG9" s="120">
        <f>'ASSY PRODUCTION RESULT'!K7</f>
        <v>5</v>
      </c>
      <c r="AH9" s="120">
        <f>'ASSY PRODUCTION RESULT'!L7</f>
        <v>5</v>
      </c>
      <c r="AI9" s="120">
        <f>'ASSY PRODUCTION RESULT'!M7</f>
        <v>5</v>
      </c>
      <c r="AJ9" s="120">
        <f>'ASSY PRODUCTION RESULT'!N7</f>
        <v>5</v>
      </c>
      <c r="AK9" s="120">
        <f>'ASSY PRODUCTION RESULT'!O7</f>
        <v>5</v>
      </c>
      <c r="AL9" s="120">
        <f>'ASSY PRODUCTION RESULT'!P7</f>
        <v>5</v>
      </c>
      <c r="AM9" s="120">
        <f>'ASSY PRODUCTION RESULT'!Q7</f>
        <v>5</v>
      </c>
      <c r="AN9" s="120">
        <f>'ASSY PRODUCTION RESULT'!R7</f>
        <v>6</v>
      </c>
      <c r="AO9" s="120">
        <f>'ASSY PRODUCTION RESULT'!S7</f>
        <v>6</v>
      </c>
      <c r="AP9" s="120">
        <f>'ASSY PRODUCTION RESULT'!T7</f>
        <v>6</v>
      </c>
      <c r="AQ9" s="120">
        <f>'ASSY PRODUCTION RESULT'!U7</f>
        <v>0</v>
      </c>
      <c r="AR9" s="120">
        <f>'ASSY PRODUCTION RESULT'!V7</f>
        <v>6</v>
      </c>
      <c r="AT9" s="120">
        <f>'ASSY PRODUCTION RESULT'!AA7</f>
        <v>0</v>
      </c>
      <c r="AU9" s="120">
        <f>'ASSY PRODUCTION RESULT'!AB7</f>
        <v>0</v>
      </c>
      <c r="AV9" s="120">
        <f>'ASSY PRODUCTION RESULT'!AC7</f>
        <v>0</v>
      </c>
      <c r="AW9" s="120">
        <f>'ASSY PRODUCTION RESULT'!AD7</f>
        <v>0</v>
      </c>
      <c r="AX9" s="120">
        <f>'ASSY PRODUCTION RESULT'!AE7</f>
        <v>0</v>
      </c>
      <c r="AY9" s="120">
        <f>'ASSY PRODUCTION RESULT'!AF7</f>
        <v>0</v>
      </c>
      <c r="AZ9" s="120">
        <f>'ASSY PRODUCTION RESULT'!AG7</f>
        <v>0</v>
      </c>
      <c r="BA9" s="120">
        <f>'ASSY PRODUCTION RESULT'!AH7</f>
        <v>0</v>
      </c>
      <c r="BB9" s="120">
        <f>'ASSY PRODUCTION RESULT'!AI7</f>
        <v>0</v>
      </c>
      <c r="BC9" s="120">
        <f>'ASSY PRODUCTION RESULT'!AJ7</f>
        <v>0</v>
      </c>
      <c r="BD9" s="120">
        <f>'ASSY PRODUCTION RESULT'!AK7</f>
        <v>0</v>
      </c>
      <c r="BE9" s="120">
        <f>'ASSY PRODUCTION RESULT'!AL7</f>
        <v>0</v>
      </c>
      <c r="BF9" s="120">
        <f>'ASSY PRODUCTION RESULT'!AM7</f>
        <v>0</v>
      </c>
      <c r="BG9" s="120">
        <f>'ASSY PRODUCTION RESULT'!AN7</f>
        <v>0</v>
      </c>
      <c r="BH9" s="120">
        <f>'ASSY PRODUCTION RESULT'!AO7</f>
        <v>0</v>
      </c>
      <c r="BI9" s="120">
        <f>'ASSY PRODUCTION RESULT'!AP7</f>
        <v>0</v>
      </c>
      <c r="BJ9" s="120">
        <f>'ASSY PRODUCTION RESULT'!AQ7</f>
        <v>0</v>
      </c>
      <c r="BK9" s="120">
        <f>'ASSY PRODUCTION RESULT'!AR7</f>
        <v>0</v>
      </c>
      <c r="BL9" s="120">
        <f>'ASSY PRODUCTION RESULT'!AS7</f>
        <v>0</v>
      </c>
      <c r="BM9" s="120">
        <f>'ASSY PRODUCTION RESULT'!AT7</f>
        <v>0</v>
      </c>
      <c r="BN9" s="120">
        <f>'ASSY PRODUCTION RESULT'!AU7</f>
        <v>0</v>
      </c>
      <c r="BO9" s="120">
        <f>'ASSY PRODUCTION RESULT'!AV7</f>
        <v>0</v>
      </c>
      <c r="BP9" s="120">
        <f>'ASSY PRODUCTION RESULT'!AW7</f>
        <v>0</v>
      </c>
    </row>
    <row r="10" spans="2:68">
      <c r="B10" s="115" t="s">
        <v>58</v>
      </c>
      <c r="C10" s="115">
        <v>0</v>
      </c>
      <c r="D10" s="115">
        <v>0</v>
      </c>
      <c r="E10" s="115">
        <v>2</v>
      </c>
      <c r="F10" s="115">
        <v>2</v>
      </c>
      <c r="G10" s="115">
        <v>0</v>
      </c>
      <c r="H10" s="115">
        <v>3</v>
      </c>
      <c r="I10" s="115">
        <v>3</v>
      </c>
      <c r="J10" s="115">
        <v>3</v>
      </c>
      <c r="K10" s="115">
        <v>3</v>
      </c>
      <c r="L10" s="115">
        <v>2</v>
      </c>
      <c r="M10" s="115">
        <v>3</v>
      </c>
      <c r="N10" s="115">
        <v>3</v>
      </c>
      <c r="O10" s="115">
        <v>4</v>
      </c>
      <c r="P10" s="115">
        <v>4</v>
      </c>
      <c r="Q10" s="115">
        <v>0</v>
      </c>
      <c r="R10" s="115">
        <v>4</v>
      </c>
      <c r="S10" s="115">
        <v>4</v>
      </c>
      <c r="T10" s="115">
        <v>2</v>
      </c>
      <c r="U10" s="115">
        <v>1</v>
      </c>
      <c r="V10" s="115">
        <v>4</v>
      </c>
      <c r="W10" s="115">
        <v>4</v>
      </c>
      <c r="Y10" s="115">
        <f>'ASSY PRODUCTION RESULT'!C8</f>
        <v>5</v>
      </c>
      <c r="Z10" s="115">
        <f>'ASSY PRODUCTION RESULT'!D8</f>
        <v>5</v>
      </c>
      <c r="AA10" s="115">
        <f>'ASSY PRODUCTION RESULT'!E8</f>
        <v>5</v>
      </c>
      <c r="AB10" s="115">
        <f>'ASSY PRODUCTION RESULT'!F8</f>
        <v>5</v>
      </c>
      <c r="AC10" s="115">
        <f>'ASSY PRODUCTION RESULT'!G8</f>
        <v>0</v>
      </c>
      <c r="AD10" s="115">
        <f>'ASSY PRODUCTION RESULT'!H8</f>
        <v>5</v>
      </c>
      <c r="AE10" s="115">
        <f>'ASSY PRODUCTION RESULT'!I8</f>
        <v>5</v>
      </c>
      <c r="AF10" s="115">
        <f>'ASSY PRODUCTION RESULT'!J8</f>
        <v>5</v>
      </c>
      <c r="AG10" s="115">
        <f>'ASSY PRODUCTION RESULT'!K8</f>
        <v>5</v>
      </c>
      <c r="AH10" s="115">
        <f>'ASSY PRODUCTION RESULT'!L8</f>
        <v>5</v>
      </c>
      <c r="AI10" s="115">
        <f>'ASSY PRODUCTION RESULT'!M8</f>
        <v>6</v>
      </c>
      <c r="AJ10" s="115">
        <f>'ASSY PRODUCTION RESULT'!N8</f>
        <v>5</v>
      </c>
      <c r="AK10" s="115">
        <f>'ASSY PRODUCTION RESULT'!O8</f>
        <v>6</v>
      </c>
      <c r="AL10" s="115">
        <f>'ASSY PRODUCTION RESULT'!P8</f>
        <v>5</v>
      </c>
      <c r="AM10" s="115">
        <f>'ASSY PRODUCTION RESULT'!Q8</f>
        <v>5</v>
      </c>
      <c r="AN10" s="115">
        <f>'ASSY PRODUCTION RESULT'!R8</f>
        <v>6</v>
      </c>
      <c r="AO10" s="115">
        <f>'ASSY PRODUCTION RESULT'!S8</f>
        <v>6</v>
      </c>
      <c r="AP10" s="115">
        <v>6</v>
      </c>
      <c r="AQ10" s="115">
        <v>6</v>
      </c>
      <c r="AR10" s="115">
        <v>5</v>
      </c>
      <c r="AT10" s="120">
        <v>5</v>
      </c>
      <c r="AU10" s="120">
        <v>5</v>
      </c>
      <c r="AV10" s="120">
        <v>5</v>
      </c>
      <c r="AW10" s="120">
        <v>5</v>
      </c>
      <c r="AX10" s="120">
        <v>0</v>
      </c>
      <c r="AY10" s="120">
        <v>5</v>
      </c>
      <c r="AZ10" s="120">
        <v>5</v>
      </c>
      <c r="BA10" s="120">
        <v>5</v>
      </c>
      <c r="BB10" s="120">
        <v>5</v>
      </c>
      <c r="BC10" s="120">
        <v>5</v>
      </c>
      <c r="BD10" s="120">
        <v>6</v>
      </c>
      <c r="BE10" s="120">
        <v>5</v>
      </c>
      <c r="BF10" s="120">
        <v>6</v>
      </c>
      <c r="BG10" s="120">
        <v>5</v>
      </c>
      <c r="BH10" s="120">
        <v>6</v>
      </c>
      <c r="BI10" s="120">
        <v>6</v>
      </c>
      <c r="BJ10" s="120">
        <v>6</v>
      </c>
      <c r="BK10" s="120">
        <v>6</v>
      </c>
      <c r="BL10" s="120">
        <v>0</v>
      </c>
      <c r="BM10" s="120">
        <v>6</v>
      </c>
      <c r="BN10" s="120">
        <v>6</v>
      </c>
      <c r="BO10" s="120">
        <v>6</v>
      </c>
      <c r="BP10" s="120">
        <v>6</v>
      </c>
    </row>
    <row r="12" spans="2:68">
      <c r="Q12" s="38"/>
      <c r="U12" s="39"/>
      <c r="X12" s="27"/>
      <c r="Y12" s="27"/>
    </row>
    <row r="13" spans="2:68">
      <c r="U13" s="39"/>
      <c r="X13" s="27"/>
      <c r="Y13" s="27"/>
    </row>
    <row r="14" spans="2:68">
      <c r="U14" s="39"/>
      <c r="X14" s="27"/>
      <c r="Y14" s="27"/>
    </row>
    <row r="15" spans="2:68">
      <c r="X15" s="27"/>
      <c r="Y15" s="27"/>
    </row>
    <row r="16" spans="2:68">
      <c r="X16" s="27"/>
      <c r="Y16" s="27"/>
    </row>
    <row r="17" s="27" customFormat="1"/>
    <row r="18" s="27" customFormat="1"/>
    <row r="19" s="27" customFormat="1"/>
    <row r="20" s="27" customFormat="1"/>
    <row r="21" s="27" customFormat="1"/>
    <row r="22" s="27" customFormat="1"/>
    <row r="23" s="27" customFormat="1"/>
    <row r="24" s="27" customFormat="1"/>
    <row r="25" s="27" customFormat="1"/>
    <row r="26" s="27" customFormat="1"/>
    <row r="27" s="27" customFormat="1"/>
    <row r="28" s="27" customFormat="1"/>
    <row r="29" s="27" customFormat="1"/>
  </sheetData>
  <mergeCells count="2">
    <mergeCell ref="B2:T2"/>
    <mergeCell ref="B4:G4"/>
  </mergeCells>
  <conditionalFormatting sqref="C7:W7">
    <cfRule type="expression" dxfId="16" priority="7">
      <formula>C7&gt;50</formula>
    </cfRule>
  </conditionalFormatting>
  <conditionalFormatting sqref="Y7:AR7">
    <cfRule type="expression" dxfId="15" priority="3">
      <formula>Y7&gt;50</formula>
    </cfRule>
  </conditionalFormatting>
  <conditionalFormatting sqref="AV7:BP7">
    <cfRule type="expression" dxfId="14" priority="2">
      <formula>AV7&gt;50</formula>
    </cfRule>
  </conditionalFormatting>
  <conditionalFormatting sqref="AT7:AU7">
    <cfRule type="expression" dxfId="13" priority="1">
      <formula>AT7&gt;50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6E21-EEDE-4AAA-ACE6-6768182A48A4}">
  <sheetPr codeName="Sheet7">
    <pageSetUpPr fitToPage="1"/>
  </sheetPr>
  <dimension ref="A1:Y25"/>
  <sheetViews>
    <sheetView topLeftCell="A18" zoomScale="80" zoomScaleNormal="80" workbookViewId="0">
      <selection activeCell="J5" sqref="J5"/>
    </sheetView>
  </sheetViews>
  <sheetFormatPr defaultRowHeight="15"/>
  <cols>
    <col min="6" max="6" width="10.140625" bestFit="1" customWidth="1"/>
    <col min="8" max="8" width="10.140625" bestFit="1" customWidth="1"/>
  </cols>
  <sheetData>
    <row r="1" spans="1:25" ht="45.75">
      <c r="A1" s="250" t="s">
        <v>50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</row>
    <row r="2" spans="1:25" ht="24">
      <c r="A2" s="13"/>
      <c r="B2" s="141" t="s">
        <v>1</v>
      </c>
      <c r="C2" s="141" t="s">
        <v>2</v>
      </c>
      <c r="D2" s="141" t="s">
        <v>3</v>
      </c>
      <c r="E2" s="141" t="s">
        <v>4</v>
      </c>
      <c r="F2" s="141" t="s">
        <v>5</v>
      </c>
      <c r="G2" s="141" t="s">
        <v>6</v>
      </c>
      <c r="H2" s="141" t="s">
        <v>7</v>
      </c>
      <c r="I2" s="141" t="s">
        <v>8</v>
      </c>
      <c r="J2" s="141" t="s">
        <v>9</v>
      </c>
      <c r="K2" s="141" t="s">
        <v>10</v>
      </c>
      <c r="L2" s="141" t="s">
        <v>11</v>
      </c>
      <c r="N2" s="13"/>
      <c r="O2" s="141" t="s">
        <v>1</v>
      </c>
      <c r="P2" s="141" t="s">
        <v>2</v>
      </c>
      <c r="Q2" s="141" t="s">
        <v>3</v>
      </c>
      <c r="R2" s="141" t="s">
        <v>4</v>
      </c>
      <c r="S2" s="141" t="s">
        <v>5</v>
      </c>
      <c r="T2" s="141" t="s">
        <v>6</v>
      </c>
      <c r="U2" s="141" t="s">
        <v>7</v>
      </c>
      <c r="V2" s="141" t="s">
        <v>8</v>
      </c>
      <c r="W2" s="141" t="s">
        <v>9</v>
      </c>
      <c r="X2" s="141" t="s">
        <v>10</v>
      </c>
      <c r="Y2" s="141" t="s">
        <v>11</v>
      </c>
    </row>
    <row r="3" spans="1:25" ht="24">
      <c r="A3" s="13">
        <v>5</v>
      </c>
      <c r="B3" s="157" t="s">
        <v>184</v>
      </c>
      <c r="C3" s="157" t="s">
        <v>165</v>
      </c>
      <c r="D3" s="157" t="s">
        <v>169</v>
      </c>
      <c r="E3" s="157" t="s">
        <v>172</v>
      </c>
      <c r="F3" s="157" t="s">
        <v>167</v>
      </c>
      <c r="G3" s="157" t="s">
        <v>199</v>
      </c>
      <c r="H3" s="157" t="s">
        <v>196</v>
      </c>
      <c r="I3" s="157" t="s">
        <v>237</v>
      </c>
      <c r="J3" s="157" t="s">
        <v>225</v>
      </c>
      <c r="K3" s="157" t="s">
        <v>231</v>
      </c>
      <c r="L3" s="157"/>
      <c r="N3" s="13">
        <v>5</v>
      </c>
      <c r="O3" s="157" t="s">
        <v>215</v>
      </c>
      <c r="P3" s="157" t="s">
        <v>205</v>
      </c>
      <c r="Q3" s="157" t="s">
        <v>169</v>
      </c>
      <c r="R3" s="157" t="s">
        <v>172</v>
      </c>
      <c r="S3" s="157" t="s">
        <v>167</v>
      </c>
      <c r="T3" s="157" t="s">
        <v>199</v>
      </c>
      <c r="U3" s="157" t="s">
        <v>196</v>
      </c>
      <c r="V3" s="157" t="s">
        <v>237</v>
      </c>
      <c r="W3" s="157" t="s">
        <v>225</v>
      </c>
      <c r="X3" s="157" t="s">
        <v>231</v>
      </c>
      <c r="Y3" s="157"/>
    </row>
    <row r="4" spans="1:25" ht="24">
      <c r="A4" s="13">
        <v>4</v>
      </c>
      <c r="B4" s="158" t="s">
        <v>159</v>
      </c>
      <c r="C4" s="158" t="s">
        <v>182</v>
      </c>
      <c r="D4" s="158" t="s">
        <v>157</v>
      </c>
      <c r="E4" s="158" t="s">
        <v>170</v>
      </c>
      <c r="F4" s="158" t="s">
        <v>164</v>
      </c>
      <c r="G4" s="158" t="s">
        <v>201</v>
      </c>
      <c r="H4" s="158" t="s">
        <v>193</v>
      </c>
      <c r="I4" s="158" t="s">
        <v>204</v>
      </c>
      <c r="J4" s="158" t="s">
        <v>235</v>
      </c>
      <c r="K4" s="158" t="s">
        <v>228</v>
      </c>
      <c r="L4" s="158"/>
      <c r="N4" s="13">
        <v>4</v>
      </c>
      <c r="O4" s="158" t="s">
        <v>232</v>
      </c>
      <c r="P4" s="158" t="s">
        <v>226</v>
      </c>
      <c r="Q4" s="158" t="s">
        <v>157</v>
      </c>
      <c r="R4" s="158" t="s">
        <v>170</v>
      </c>
      <c r="S4" s="158" t="s">
        <v>164</v>
      </c>
      <c r="T4" s="158" t="s">
        <v>201</v>
      </c>
      <c r="U4" s="158" t="s">
        <v>193</v>
      </c>
      <c r="V4" s="158" t="s">
        <v>204</v>
      </c>
      <c r="W4" s="158" t="s">
        <v>235</v>
      </c>
      <c r="X4" s="158" t="s">
        <v>228</v>
      </c>
      <c r="Y4" s="158"/>
    </row>
    <row r="5" spans="1:25" ht="24">
      <c r="A5" s="13">
        <v>3</v>
      </c>
      <c r="B5" s="158" t="s">
        <v>185</v>
      </c>
      <c r="C5" s="158" t="s">
        <v>174</v>
      </c>
      <c r="D5" s="158" t="s">
        <v>177</v>
      </c>
      <c r="E5" s="158" t="s">
        <v>171</v>
      </c>
      <c r="F5" s="158" t="s">
        <v>163</v>
      </c>
      <c r="G5" s="158" t="s">
        <v>194</v>
      </c>
      <c r="H5" s="158" t="s">
        <v>198</v>
      </c>
      <c r="I5" s="158" t="s">
        <v>222</v>
      </c>
      <c r="J5" s="158" t="s">
        <v>206</v>
      </c>
      <c r="K5" s="158" t="s">
        <v>230</v>
      </c>
      <c r="L5" s="158"/>
      <c r="N5" s="13">
        <v>3</v>
      </c>
      <c r="O5" s="158" t="s">
        <v>211</v>
      </c>
      <c r="P5" s="158" t="s">
        <v>217</v>
      </c>
      <c r="Q5" s="158" t="s">
        <v>177</v>
      </c>
      <c r="R5" s="158" t="s">
        <v>171</v>
      </c>
      <c r="S5" s="158" t="s">
        <v>163</v>
      </c>
      <c r="T5" s="158" t="s">
        <v>194</v>
      </c>
      <c r="U5" s="158" t="s">
        <v>198</v>
      </c>
      <c r="V5" s="158" t="s">
        <v>222</v>
      </c>
      <c r="W5" s="158" t="s">
        <v>206</v>
      </c>
      <c r="X5" s="158" t="s">
        <v>230</v>
      </c>
      <c r="Y5" s="158"/>
    </row>
    <row r="6" spans="1:25" ht="24">
      <c r="A6" s="13">
        <v>2</v>
      </c>
      <c r="B6" s="158" t="s">
        <v>155</v>
      </c>
      <c r="C6" s="158" t="s">
        <v>180</v>
      </c>
      <c r="D6" s="158" t="s">
        <v>176</v>
      </c>
      <c r="E6" s="158" t="s">
        <v>173</v>
      </c>
      <c r="F6" s="158" t="s">
        <v>202</v>
      </c>
      <c r="G6" s="158" t="s">
        <v>200</v>
      </c>
      <c r="H6" s="158" t="s">
        <v>221</v>
      </c>
      <c r="I6" s="158" t="s">
        <v>236</v>
      </c>
      <c r="J6" s="158" t="s">
        <v>233</v>
      </c>
      <c r="K6" s="158" t="s">
        <v>209</v>
      </c>
      <c r="L6" s="158"/>
      <c r="N6" s="13">
        <v>2</v>
      </c>
      <c r="O6" s="158" t="s">
        <v>208</v>
      </c>
      <c r="P6" s="158" t="s">
        <v>224</v>
      </c>
      <c r="Q6" s="158" t="s">
        <v>176</v>
      </c>
      <c r="R6" s="158" t="s">
        <v>173</v>
      </c>
      <c r="S6" s="158" t="s">
        <v>202</v>
      </c>
      <c r="T6" s="158" t="s">
        <v>200</v>
      </c>
      <c r="U6" s="158" t="s">
        <v>221</v>
      </c>
      <c r="V6" s="158" t="s">
        <v>236</v>
      </c>
      <c r="W6" s="158" t="s">
        <v>233</v>
      </c>
      <c r="X6" s="158" t="s">
        <v>209</v>
      </c>
      <c r="Y6" s="158"/>
    </row>
    <row r="7" spans="1:25" ht="24">
      <c r="A7" s="13">
        <v>1</v>
      </c>
      <c r="B7" s="167" t="s">
        <v>181</v>
      </c>
      <c r="C7" s="167" t="s">
        <v>179</v>
      </c>
      <c r="D7" s="167" t="s">
        <v>175</v>
      </c>
      <c r="E7" s="167" t="s">
        <v>161</v>
      </c>
      <c r="F7" s="167" t="s">
        <v>195</v>
      </c>
      <c r="G7" s="167" t="s">
        <v>197</v>
      </c>
      <c r="H7" s="167" t="s">
        <v>238</v>
      </c>
      <c r="I7" s="167" t="s">
        <v>234</v>
      </c>
      <c r="J7" s="167" t="s">
        <v>223</v>
      </c>
      <c r="K7" s="167" t="s">
        <v>229</v>
      </c>
      <c r="L7" s="167"/>
      <c r="N7" s="13">
        <v>1</v>
      </c>
      <c r="O7" s="158" t="s">
        <v>227</v>
      </c>
      <c r="P7" s="158" t="s">
        <v>203</v>
      </c>
      <c r="Q7" s="158" t="s">
        <v>175</v>
      </c>
      <c r="R7" s="158" t="s">
        <v>161</v>
      </c>
      <c r="S7" s="158" t="s">
        <v>195</v>
      </c>
      <c r="T7" s="158" t="s">
        <v>197</v>
      </c>
      <c r="U7" s="158" t="s">
        <v>238</v>
      </c>
      <c r="V7" s="158" t="s">
        <v>234</v>
      </c>
      <c r="W7" s="158" t="s">
        <v>223</v>
      </c>
      <c r="X7" s="158" t="s">
        <v>229</v>
      </c>
      <c r="Y7" s="158"/>
    </row>
    <row r="9" spans="1:25">
      <c r="F9" s="152" t="s">
        <v>258</v>
      </c>
      <c r="S9" s="152" t="s">
        <v>257</v>
      </c>
    </row>
    <row r="10" spans="1:25" ht="19.5">
      <c r="G10" s="158"/>
      <c r="H10" s="158"/>
      <c r="I10" s="159" t="s">
        <v>189</v>
      </c>
      <c r="J10" s="157" t="s">
        <v>186</v>
      </c>
      <c r="K10" s="160" t="s">
        <v>156</v>
      </c>
    </row>
    <row r="11" spans="1:25" ht="19.5">
      <c r="G11" s="158"/>
      <c r="H11" s="158"/>
      <c r="I11" s="161" t="s">
        <v>168</v>
      </c>
      <c r="J11" s="158" t="s">
        <v>187</v>
      </c>
      <c r="K11" s="162" t="s">
        <v>183</v>
      </c>
    </row>
    <row r="12" spans="1:25" ht="19.5">
      <c r="G12" s="158"/>
      <c r="H12" s="158"/>
      <c r="I12" s="161" t="s">
        <v>191</v>
      </c>
      <c r="J12" s="158" t="s">
        <v>190</v>
      </c>
      <c r="K12" s="162" t="s">
        <v>158</v>
      </c>
    </row>
    <row r="13" spans="1:25" ht="19.5">
      <c r="G13" s="158"/>
      <c r="H13" s="158"/>
      <c r="I13" s="161" t="s">
        <v>178</v>
      </c>
      <c r="J13" s="158" t="s">
        <v>160</v>
      </c>
      <c r="K13" s="162" t="s">
        <v>188</v>
      </c>
      <c r="L13" s="163"/>
    </row>
    <row r="14" spans="1:25" ht="19.5">
      <c r="G14" s="158"/>
      <c r="H14" s="158"/>
      <c r="I14" s="164" t="s">
        <v>192</v>
      </c>
      <c r="J14" s="165" t="s">
        <v>162</v>
      </c>
      <c r="K14" s="166" t="s">
        <v>166</v>
      </c>
      <c r="L14" s="163"/>
    </row>
    <row r="18" spans="1:25" ht="24">
      <c r="A18" s="13"/>
      <c r="B18" s="141" t="s">
        <v>1</v>
      </c>
      <c r="C18" s="141" t="s">
        <v>2</v>
      </c>
      <c r="D18" s="141" t="s">
        <v>3</v>
      </c>
      <c r="E18" s="141" t="s">
        <v>4</v>
      </c>
      <c r="F18" s="141" t="s">
        <v>5</v>
      </c>
      <c r="G18" s="141" t="s">
        <v>6</v>
      </c>
      <c r="H18" s="141" t="s">
        <v>7</v>
      </c>
      <c r="I18" s="141" t="s">
        <v>8</v>
      </c>
      <c r="J18" s="141" t="s">
        <v>9</v>
      </c>
      <c r="K18" s="141" t="s">
        <v>10</v>
      </c>
      <c r="L18" s="141" t="s">
        <v>11</v>
      </c>
      <c r="N18" s="13"/>
      <c r="O18" s="141" t="s">
        <v>1</v>
      </c>
      <c r="P18" s="141" t="s">
        <v>2</v>
      </c>
      <c r="Q18" s="141" t="s">
        <v>3</v>
      </c>
      <c r="R18" s="141" t="s">
        <v>4</v>
      </c>
      <c r="S18" s="141" t="s">
        <v>5</v>
      </c>
      <c r="T18" s="141" t="s">
        <v>6</v>
      </c>
      <c r="U18" s="141" t="s">
        <v>7</v>
      </c>
      <c r="V18" s="141" t="s">
        <v>8</v>
      </c>
      <c r="W18" s="141" t="s">
        <v>9</v>
      </c>
      <c r="X18" s="141" t="s">
        <v>10</v>
      </c>
      <c r="Y18" s="141" t="s">
        <v>11</v>
      </c>
    </row>
    <row r="19" spans="1:25" ht="24">
      <c r="A19" s="13">
        <v>5</v>
      </c>
      <c r="B19" s="157" t="s">
        <v>215</v>
      </c>
      <c r="C19" s="157" t="s">
        <v>205</v>
      </c>
      <c r="D19" s="157" t="s">
        <v>207</v>
      </c>
      <c r="E19" s="157" t="s">
        <v>172</v>
      </c>
      <c r="F19" s="157" t="s">
        <v>167</v>
      </c>
      <c r="G19" s="157" t="s">
        <v>199</v>
      </c>
      <c r="H19" s="157" t="s">
        <v>196</v>
      </c>
      <c r="I19" s="157" t="s">
        <v>237</v>
      </c>
      <c r="J19" s="157" t="s">
        <v>225</v>
      </c>
      <c r="K19" s="157" t="s">
        <v>231</v>
      </c>
      <c r="L19" s="157"/>
      <c r="N19" s="13">
        <v>5</v>
      </c>
      <c r="O19" s="157" t="s">
        <v>215</v>
      </c>
      <c r="P19" s="157" t="s">
        <v>205</v>
      </c>
      <c r="Q19" s="157" t="s">
        <v>207</v>
      </c>
      <c r="R19" s="157" t="s">
        <v>210</v>
      </c>
      <c r="S19" s="157" t="s">
        <v>167</v>
      </c>
      <c r="T19" s="157" t="s">
        <v>199</v>
      </c>
      <c r="U19" s="157" t="s">
        <v>196</v>
      </c>
      <c r="V19" s="157" t="s">
        <v>237</v>
      </c>
      <c r="W19" s="157" t="s">
        <v>225</v>
      </c>
      <c r="X19" s="157" t="s">
        <v>231</v>
      </c>
      <c r="Y19" s="157"/>
    </row>
    <row r="20" spans="1:25" ht="24">
      <c r="A20" s="13">
        <v>4</v>
      </c>
      <c r="B20" s="158" t="s">
        <v>232</v>
      </c>
      <c r="C20" s="158" t="s">
        <v>226</v>
      </c>
      <c r="D20" s="158" t="s">
        <v>213</v>
      </c>
      <c r="E20" s="158" t="s">
        <v>170</v>
      </c>
      <c r="F20" s="158" t="s">
        <v>164</v>
      </c>
      <c r="G20" s="158" t="s">
        <v>201</v>
      </c>
      <c r="H20" s="158" t="s">
        <v>193</v>
      </c>
      <c r="I20" s="158" t="s">
        <v>204</v>
      </c>
      <c r="J20" s="158" t="s">
        <v>235</v>
      </c>
      <c r="K20" s="158" t="s">
        <v>228</v>
      </c>
      <c r="L20" s="158"/>
      <c r="N20" s="13">
        <v>4</v>
      </c>
      <c r="O20" s="158" t="s">
        <v>232</v>
      </c>
      <c r="P20" s="158" t="s">
        <v>226</v>
      </c>
      <c r="Q20" s="158" t="s">
        <v>213</v>
      </c>
      <c r="R20" s="158" t="s">
        <v>219</v>
      </c>
      <c r="S20" s="158" t="s">
        <v>164</v>
      </c>
      <c r="T20" s="158" t="s">
        <v>201</v>
      </c>
      <c r="U20" s="158" t="s">
        <v>193</v>
      </c>
      <c r="V20" s="158" t="s">
        <v>204</v>
      </c>
      <c r="W20" s="158" t="s">
        <v>235</v>
      </c>
      <c r="X20" s="158" t="s">
        <v>228</v>
      </c>
      <c r="Y20" s="158"/>
    </row>
    <row r="21" spans="1:25" ht="24">
      <c r="A21" s="13">
        <v>3</v>
      </c>
      <c r="B21" s="158" t="s">
        <v>211</v>
      </c>
      <c r="C21" s="158" t="s">
        <v>217</v>
      </c>
      <c r="D21" s="158" t="s">
        <v>216</v>
      </c>
      <c r="E21" s="158" t="s">
        <v>171</v>
      </c>
      <c r="F21" s="158" t="s">
        <v>163</v>
      </c>
      <c r="G21" s="158" t="s">
        <v>194</v>
      </c>
      <c r="H21" s="158" t="s">
        <v>198</v>
      </c>
      <c r="I21" s="158" t="s">
        <v>222</v>
      </c>
      <c r="J21" s="158" t="s">
        <v>206</v>
      </c>
      <c r="K21" s="158" t="s">
        <v>230</v>
      </c>
      <c r="L21" s="158"/>
      <c r="N21" s="13">
        <v>3</v>
      </c>
      <c r="O21" s="158" t="s">
        <v>211</v>
      </c>
      <c r="P21" s="158" t="s">
        <v>217</v>
      </c>
      <c r="Q21" s="158" t="s">
        <v>216</v>
      </c>
      <c r="R21" s="158" t="s">
        <v>212</v>
      </c>
      <c r="S21" s="158" t="s">
        <v>163</v>
      </c>
      <c r="T21" s="158" t="s">
        <v>194</v>
      </c>
      <c r="U21" s="158" t="s">
        <v>198</v>
      </c>
      <c r="V21" s="158" t="s">
        <v>222</v>
      </c>
      <c r="W21" s="158" t="s">
        <v>206</v>
      </c>
      <c r="X21" s="158" t="s">
        <v>230</v>
      </c>
      <c r="Y21" s="158"/>
    </row>
    <row r="22" spans="1:25" ht="24">
      <c r="A22" s="13">
        <v>2</v>
      </c>
      <c r="B22" s="158" t="s">
        <v>208</v>
      </c>
      <c r="C22" s="158" t="s">
        <v>224</v>
      </c>
      <c r="D22" s="158" t="s">
        <v>214</v>
      </c>
      <c r="E22" s="158" t="s">
        <v>173</v>
      </c>
      <c r="F22" s="158" t="s">
        <v>202</v>
      </c>
      <c r="G22" s="158" t="s">
        <v>200</v>
      </c>
      <c r="H22" s="158" t="s">
        <v>221</v>
      </c>
      <c r="I22" s="158" t="s">
        <v>236</v>
      </c>
      <c r="J22" s="158" t="s">
        <v>233</v>
      </c>
      <c r="K22" s="158" t="s">
        <v>209</v>
      </c>
      <c r="L22" s="158"/>
      <c r="N22" s="13">
        <v>2</v>
      </c>
      <c r="O22" s="158" t="s">
        <v>208</v>
      </c>
      <c r="P22" s="158" t="s">
        <v>224</v>
      </c>
      <c r="Q22" s="158" t="s">
        <v>214</v>
      </c>
      <c r="R22" s="158" t="s">
        <v>220</v>
      </c>
      <c r="S22" s="158" t="s">
        <v>202</v>
      </c>
      <c r="T22" s="158" t="s">
        <v>200</v>
      </c>
      <c r="U22" s="158" t="s">
        <v>221</v>
      </c>
      <c r="V22" s="158" t="s">
        <v>236</v>
      </c>
      <c r="W22" s="158" t="s">
        <v>233</v>
      </c>
      <c r="X22" s="158" t="s">
        <v>209</v>
      </c>
      <c r="Y22" s="158"/>
    </row>
    <row r="23" spans="1:25" ht="24">
      <c r="A23" s="13">
        <v>1</v>
      </c>
      <c r="B23" s="158" t="s">
        <v>227</v>
      </c>
      <c r="C23" s="158" t="s">
        <v>203</v>
      </c>
      <c r="D23" s="158" t="s">
        <v>218</v>
      </c>
      <c r="E23" s="158" t="s">
        <v>161</v>
      </c>
      <c r="F23" s="158" t="s">
        <v>195</v>
      </c>
      <c r="G23" s="158" t="s">
        <v>197</v>
      </c>
      <c r="H23" s="158" t="s">
        <v>238</v>
      </c>
      <c r="I23" s="158" t="s">
        <v>234</v>
      </c>
      <c r="J23" s="158" t="s">
        <v>223</v>
      </c>
      <c r="K23" s="158" t="s">
        <v>229</v>
      </c>
      <c r="L23" s="158"/>
      <c r="N23" s="13">
        <v>1</v>
      </c>
      <c r="O23" s="158" t="s">
        <v>227</v>
      </c>
      <c r="P23" s="158" t="s">
        <v>203</v>
      </c>
      <c r="Q23" s="158" t="s">
        <v>218</v>
      </c>
      <c r="R23" s="158"/>
      <c r="S23" s="158" t="s">
        <v>195</v>
      </c>
      <c r="T23" s="158" t="s">
        <v>197</v>
      </c>
      <c r="U23" s="158" t="s">
        <v>238</v>
      </c>
      <c r="V23" s="158" t="s">
        <v>234</v>
      </c>
      <c r="W23" s="158" t="s">
        <v>223</v>
      </c>
      <c r="X23" s="158" t="s">
        <v>229</v>
      </c>
      <c r="Y23" s="158"/>
    </row>
    <row r="25" spans="1:25">
      <c r="F25" s="152" t="s">
        <v>259</v>
      </c>
      <c r="S25" s="152" t="s">
        <v>260</v>
      </c>
    </row>
  </sheetData>
  <sortState xmlns:xlrd2="http://schemas.microsoft.com/office/spreadsheetml/2017/richdata2" ref="A3:L7">
    <sortCondition descending="1" ref="A3:A7"/>
  </sortState>
  <mergeCells count="1">
    <mergeCell ref="A1:W1"/>
  </mergeCells>
  <pageMargins left="0.7" right="0.7" top="0.75" bottom="0.75" header="0.3" footer="0.3"/>
  <pageSetup paperSize="9" scale="56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1EB8-9923-45A4-8A05-D2368954AF99}">
  <sheetPr codeName="Sheet8"/>
  <dimension ref="A1:AE124"/>
  <sheetViews>
    <sheetView topLeftCell="A4" zoomScaleNormal="100" workbookViewId="0">
      <selection activeCell="E12" sqref="E12"/>
    </sheetView>
  </sheetViews>
  <sheetFormatPr defaultRowHeight="15"/>
  <cols>
    <col min="12" max="12" width="10" customWidth="1"/>
    <col min="14" max="14" width="9.140625" customWidth="1"/>
  </cols>
  <sheetData>
    <row r="1" spans="1:31" ht="24">
      <c r="A1" s="55"/>
      <c r="B1" s="252" t="s">
        <v>90</v>
      </c>
      <c r="C1" s="253"/>
      <c r="D1" s="253"/>
      <c r="E1" s="253"/>
      <c r="F1" s="253"/>
      <c r="G1" s="253"/>
      <c r="H1" s="253"/>
      <c r="I1" s="253"/>
      <c r="J1" s="253"/>
      <c r="K1" s="254"/>
      <c r="L1" s="89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31" ht="16.5">
      <c r="A2" s="55"/>
      <c r="B2" s="255" t="s">
        <v>90</v>
      </c>
      <c r="C2" s="256"/>
      <c r="D2" s="256"/>
      <c r="E2" s="256"/>
      <c r="F2" s="256"/>
      <c r="G2" s="256"/>
      <c r="H2" s="256"/>
      <c r="I2" s="256"/>
      <c r="J2" s="256"/>
      <c r="K2" s="257"/>
      <c r="L2" s="57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spans="1:31" ht="16.5">
      <c r="A3" s="55"/>
      <c r="B3" s="258"/>
      <c r="C3" s="259"/>
      <c r="D3" s="259"/>
      <c r="E3" s="259"/>
      <c r="F3" s="259"/>
      <c r="G3" s="259"/>
      <c r="H3" s="259"/>
      <c r="I3" s="259"/>
      <c r="J3" s="259"/>
      <c r="K3" s="260"/>
      <c r="L3" s="58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</row>
    <row r="4" spans="1:31" s="93" customFormat="1" ht="33">
      <c r="A4" s="59" t="s">
        <v>91</v>
      </c>
      <c r="B4" s="90" t="s">
        <v>92</v>
      </c>
      <c r="C4" s="60"/>
      <c r="D4" s="60"/>
      <c r="E4" s="60"/>
      <c r="F4" s="60"/>
      <c r="G4" s="91"/>
      <c r="H4" s="91"/>
      <c r="I4" s="60"/>
      <c r="J4" s="60"/>
      <c r="K4" s="59"/>
      <c r="L4" s="61" t="str" cm="1">
        <f t="array" ref="L4:AD4">TRANSPOSE(L93:L111)</f>
        <v>TCNU3074131</v>
      </c>
      <c r="M4" s="92" t="str">
        <v>TRHU4171037</v>
      </c>
      <c r="N4" s="92" t="str">
        <v>TCLU8270762</v>
      </c>
      <c r="O4" s="92" t="str">
        <v>TCLU9463597</v>
      </c>
      <c r="P4" s="92" t="str">
        <v>TCLU9441983</v>
      </c>
      <c r="Q4" s="92" t="str">
        <v>NYKU4392212</v>
      </c>
      <c r="R4" s="92" t="str">
        <v>FDCU0531080</v>
      </c>
      <c r="S4" s="92" t="str">
        <v>NYKU4245546</v>
      </c>
      <c r="T4" s="92" t="str">
        <v>NYKU4934714</v>
      </c>
      <c r="U4" s="92" t="str">
        <v>NYKU4409104</v>
      </c>
      <c r="V4" s="92" t="str">
        <v>TGBU9842896</v>
      </c>
      <c r="W4" s="92" t="str">
        <v>FDCU0538188</v>
      </c>
      <c r="X4" s="92" t="str">
        <v>TCNU2119062</v>
      </c>
      <c r="Y4" s="92" t="str">
        <v>TRHU7013755</v>
      </c>
      <c r="Z4" s="92" t="str">
        <v>TCLU4935685</v>
      </c>
      <c r="AA4" s="92" t="str">
        <v>BEAU5429295</v>
      </c>
      <c r="AB4" s="93" t="str">
        <v>GESU6935588</v>
      </c>
      <c r="AC4" s="93" t="str">
        <v>BSIU9428281</v>
      </c>
      <c r="AD4" s="93">
        <v>0</v>
      </c>
    </row>
    <row r="5" spans="1:31" ht="18">
      <c r="A5" s="143" t="s">
        <v>239</v>
      </c>
      <c r="B5" s="146" t="s">
        <v>203</v>
      </c>
      <c r="C5" s="63"/>
      <c r="D5" s="63"/>
      <c r="E5" s="63"/>
      <c r="F5" s="63"/>
      <c r="G5" s="64"/>
      <c r="H5" s="65"/>
      <c r="I5" s="66"/>
      <c r="J5" s="63"/>
      <c r="K5" s="62"/>
      <c r="L5" s="67" t="str" cm="1">
        <f t="array" ref="L5:L91">IF(ISNUMBER(FIND(L4,$A$5:$A$91)),$B5:$B$91,TEXT(,))</f>
        <v/>
      </c>
      <c r="M5" s="67" t="str" cm="1">
        <f t="array" ref="M5:M91">IF(ISNUMBER(FIND(M4,$A$5:$A$91)),$B5:$B$91,TEXT(,))</f>
        <v/>
      </c>
      <c r="N5" s="67" t="str" cm="1">
        <f t="array" ref="N5:N91">IF(ISNUMBER(FIND(N4,$A$5:$A$91)),$B5:$B$91,TEXT(,))</f>
        <v/>
      </c>
      <c r="O5" s="67" t="str" cm="1">
        <f t="array" ref="O5:O91">IF(ISNUMBER(FIND(O4,$A$5:$A$91)),$B5:$B$91,TEXT(,))</f>
        <v/>
      </c>
      <c r="P5" s="67" t="str" cm="1">
        <f t="array" ref="P5:P91">IF(ISNUMBER(FIND(P4,$A$5:$A$91)),$B5:$B$91,TEXT(,))</f>
        <v/>
      </c>
      <c r="Q5" s="67" t="str" cm="1">
        <f t="array" ref="Q5:Q91">IF(ISNUMBER(FIND(Q4,$A$5:$A$91)),$B5:$B$91,TEXT(,))</f>
        <v/>
      </c>
      <c r="R5" s="67" t="str" cm="1">
        <f t="array" ref="R5:R91">IF(ISNUMBER(FIND(R4,$A$5:$A$91)),$B5:$B$91,TEXT(,))</f>
        <v/>
      </c>
      <c r="S5" s="67" t="str" cm="1">
        <f t="array" ref="S5:S91">IF(ISNUMBER(FIND(S4,$A$5:$A$91)),$B5:$B$91,TEXT(,))</f>
        <v/>
      </c>
      <c r="T5" s="67" t="str" cm="1">
        <f t="array" ref="T5:T91">IF(ISNUMBER(FIND(T4,$A$5:$A$91)),$B5:$B$91,TEXT(,))</f>
        <v/>
      </c>
      <c r="U5" s="67" t="str" cm="1">
        <f t="array" ref="U5:U91">IF(ISNUMBER(FIND(U4,$A$5:$A$91)),$B5:$B$91,TEXT(,))</f>
        <v/>
      </c>
      <c r="V5" s="67" t="str" cm="1">
        <f t="array" ref="V5:V91">IF(ISNUMBER(FIND(V4,$A$5:$A$91)),$B5:$B$91,TEXT(,))</f>
        <v/>
      </c>
      <c r="W5" s="67" t="str" cm="1">
        <f t="array" ref="W5:W91">IF(ISNUMBER(FIND(W4,$A$5:$A$91)),$B5:$B$91,TEXT(,))</f>
        <v/>
      </c>
      <c r="X5" s="67" t="str" cm="1">
        <f t="array" ref="X5:X91">IF(ISNUMBER(FIND(X4,$A$5:$A$91)),$B5:$B$91,TEXT(,))</f>
        <v/>
      </c>
      <c r="Y5" s="67" t="str" cm="1">
        <f t="array" ref="Y5:Y91">IF(ISNUMBER(FIND(Y4,$A$5:$A$91)),$B5:$B$91,TEXT(,))</f>
        <v>AW0010</v>
      </c>
      <c r="Z5" s="67" t="str" cm="1">
        <f t="array" ref="Z5:Z91">IF(ISNUMBER(FIND(Z4,$A$5:$A$91)),$B5:$B$91,TEXT(,))</f>
        <v/>
      </c>
      <c r="AA5" s="67" t="str" cm="1">
        <f t="array" ref="AA5:AA91">IF(ISNUMBER(FIND(AA4,$A$5:$A$91)),$B5:$B$91,TEXT(,))</f>
        <v/>
      </c>
      <c r="AB5" s="67" t="str" cm="1">
        <f t="array" ref="AB5:AB91">IF(ISNUMBER(FIND(AB4,$A$5:$A$91)),$B5:$B$91,TEXT(,))</f>
        <v/>
      </c>
      <c r="AC5" s="67" t="str" cm="1">
        <f t="array" ref="AC5:AC91">IF(ISNUMBER(FIND(AC4,$A$5:$A$91)),$B5:$B$91,TEXT(,))</f>
        <v/>
      </c>
      <c r="AD5" s="67" t="str" cm="1">
        <f t="array" ref="AD5:AD91">IF(ISNUMBER(FIND(AD4,$A$5:$A$91)),$B5:$B$91,TEXT(,))</f>
        <v>AW0010</v>
      </c>
      <c r="AE5" s="67" t="str" cm="1">
        <f t="array" ref="AE5:AE91">IF(ISNUMBER(FIND(AE4,$A$5:$A$91)),$B5:$B$91,TEXT(,))</f>
        <v>AW0010</v>
      </c>
    </row>
    <row r="6" spans="1:31" ht="16.5">
      <c r="A6" s="144" t="s">
        <v>240</v>
      </c>
      <c r="B6" s="147" t="s">
        <v>204</v>
      </c>
      <c r="C6" s="75"/>
      <c r="D6" s="75"/>
      <c r="E6" s="75"/>
      <c r="F6" s="75"/>
      <c r="G6" s="76"/>
      <c r="H6" s="77"/>
      <c r="I6" s="78"/>
      <c r="J6" s="75"/>
      <c r="K6" s="74"/>
      <c r="L6" s="68" t="str">
        <v/>
      </c>
      <c r="M6" s="68" t="str">
        <v>AW0012</v>
      </c>
      <c r="N6" s="68" t="str">
        <v/>
      </c>
      <c r="O6" s="68" t="str">
        <v/>
      </c>
      <c r="P6" s="68" t="str">
        <v/>
      </c>
      <c r="Q6" s="68" t="str">
        <v/>
      </c>
      <c r="R6" s="68" t="str">
        <v/>
      </c>
      <c r="S6" s="68" t="str">
        <v/>
      </c>
      <c r="T6" s="68" t="str">
        <v/>
      </c>
      <c r="U6" s="68" t="str">
        <v/>
      </c>
      <c r="V6" s="68" t="str">
        <v/>
      </c>
      <c r="W6" s="68" t="str">
        <v/>
      </c>
      <c r="X6" s="68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AW0012</v>
      </c>
      <c r="AE6" t="str">
        <v>AW0012</v>
      </c>
    </row>
    <row r="7" spans="1:31" ht="18">
      <c r="A7" s="144" t="s">
        <v>241</v>
      </c>
      <c r="B7" s="147" t="s">
        <v>205</v>
      </c>
      <c r="C7" s="75"/>
      <c r="D7" s="75"/>
      <c r="E7" s="75"/>
      <c r="F7" s="75"/>
      <c r="G7" s="76"/>
      <c r="H7" s="77"/>
      <c r="I7" s="78"/>
      <c r="J7" s="75"/>
      <c r="K7" s="74"/>
      <c r="L7" s="68" t="str">
        <v/>
      </c>
      <c r="M7" s="68" t="str">
        <v/>
      </c>
      <c r="N7" s="68" t="str">
        <v/>
      </c>
      <c r="O7" s="68" t="str">
        <v/>
      </c>
      <c r="P7" s="68" t="str">
        <v/>
      </c>
      <c r="Q7" s="68" t="str">
        <v/>
      </c>
      <c r="R7" s="68" t="str">
        <v/>
      </c>
      <c r="S7" s="68" t="str">
        <v/>
      </c>
      <c r="T7" s="68" t="str">
        <v/>
      </c>
      <c r="U7" s="68" t="str">
        <v/>
      </c>
      <c r="V7" s="68" t="str">
        <v/>
      </c>
      <c r="W7" s="68" t="str">
        <v>AW0013</v>
      </c>
      <c r="X7" s="68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AW0013</v>
      </c>
      <c r="AE7" t="str">
        <v>AW0013</v>
      </c>
    </row>
    <row r="8" spans="1:31" ht="16.5">
      <c r="A8" s="144" t="s">
        <v>242</v>
      </c>
      <c r="B8" s="147" t="s">
        <v>206</v>
      </c>
      <c r="C8" s="75"/>
      <c r="D8" s="75"/>
      <c r="E8" s="75"/>
      <c r="F8" s="75"/>
      <c r="G8" s="76"/>
      <c r="H8" s="77"/>
      <c r="I8" s="78"/>
      <c r="J8" s="75"/>
      <c r="K8" s="74"/>
      <c r="L8" s="68" t="str">
        <v/>
      </c>
      <c r="M8" s="68" t="str">
        <v/>
      </c>
      <c r="N8" s="68" t="str">
        <v/>
      </c>
      <c r="O8" s="68" t="str">
        <v/>
      </c>
      <c r="P8" s="68" t="str">
        <v>AW0014</v>
      </c>
      <c r="Q8" s="68" t="str">
        <v/>
      </c>
      <c r="R8" s="68" t="str">
        <v/>
      </c>
      <c r="S8" s="68" t="str">
        <v/>
      </c>
      <c r="T8" s="68" t="str">
        <v/>
      </c>
      <c r="U8" s="68" t="str">
        <v/>
      </c>
      <c r="V8" s="68" t="str">
        <v/>
      </c>
      <c r="W8" s="68" t="str">
        <v/>
      </c>
      <c r="X8" s="6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AW0014</v>
      </c>
    </row>
    <row r="9" spans="1:31" ht="18">
      <c r="A9" s="144" t="s">
        <v>239</v>
      </c>
      <c r="B9" s="147" t="s">
        <v>207</v>
      </c>
      <c r="C9" s="75"/>
      <c r="D9" s="75"/>
      <c r="E9" s="75"/>
      <c r="F9" s="75"/>
      <c r="G9" s="76"/>
      <c r="H9" s="77"/>
      <c r="I9" s="78"/>
      <c r="J9" s="75"/>
      <c r="K9" s="74"/>
      <c r="L9" s="69" t="str">
        <v/>
      </c>
      <c r="M9" s="69" t="str">
        <v/>
      </c>
      <c r="N9" s="69" t="str">
        <v/>
      </c>
      <c r="O9" s="69" t="str">
        <v/>
      </c>
      <c r="P9" s="69" t="str">
        <v/>
      </c>
      <c r="Q9" s="69" t="str">
        <v/>
      </c>
      <c r="R9" s="69" t="str">
        <v/>
      </c>
      <c r="S9" s="69" t="str">
        <v/>
      </c>
      <c r="T9" s="69" t="str">
        <v/>
      </c>
      <c r="U9" s="69" t="str">
        <v/>
      </c>
      <c r="V9" s="69" t="str">
        <v/>
      </c>
      <c r="W9" s="69" t="str">
        <v/>
      </c>
      <c r="X9" s="69" t="str">
        <v/>
      </c>
      <c r="Y9" t="str">
        <v>AX0006</v>
      </c>
      <c r="Z9" t="str">
        <v/>
      </c>
      <c r="AA9" t="str">
        <v/>
      </c>
      <c r="AB9" t="str">
        <v/>
      </c>
      <c r="AC9" t="str">
        <v/>
      </c>
      <c r="AD9" t="str">
        <v>AX0006</v>
      </c>
      <c r="AE9" t="str">
        <v>AX0006</v>
      </c>
    </row>
    <row r="10" spans="1:31" ht="18">
      <c r="A10" s="144" t="s">
        <v>243</v>
      </c>
      <c r="B10" s="147" t="s">
        <v>208</v>
      </c>
      <c r="C10" s="75"/>
      <c r="D10" s="75"/>
      <c r="E10" s="75"/>
      <c r="F10" s="75"/>
      <c r="G10" s="76"/>
      <c r="H10" s="77"/>
      <c r="I10" s="78"/>
      <c r="J10" s="75"/>
      <c r="K10" s="74"/>
      <c r="L10" s="69" t="str">
        <v/>
      </c>
      <c r="M10" s="69" t="str">
        <v/>
      </c>
      <c r="N10" s="69" t="str">
        <v/>
      </c>
      <c r="O10" s="69" t="str">
        <v/>
      </c>
      <c r="P10" s="69" t="str">
        <v/>
      </c>
      <c r="Q10" s="69" t="str">
        <v/>
      </c>
      <c r="R10" s="69" t="str">
        <v/>
      </c>
      <c r="S10" s="69" t="str">
        <v/>
      </c>
      <c r="T10" s="69" t="str">
        <v/>
      </c>
      <c r="U10" s="69" t="str">
        <v/>
      </c>
      <c r="V10" s="69" t="str">
        <v>AX0007</v>
      </c>
      <c r="W10" s="69" t="str">
        <v/>
      </c>
      <c r="X10" s="69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AX0007</v>
      </c>
    </row>
    <row r="11" spans="1:31" ht="18">
      <c r="A11" s="144" t="s">
        <v>244</v>
      </c>
      <c r="B11" s="147" t="s">
        <v>209</v>
      </c>
      <c r="C11" s="75"/>
      <c r="D11" s="75"/>
      <c r="E11" s="75"/>
      <c r="F11" s="75"/>
      <c r="G11" s="76"/>
      <c r="H11" s="77"/>
      <c r="I11" s="78"/>
      <c r="J11" s="75"/>
      <c r="K11" s="74"/>
      <c r="L11" s="70" t="str">
        <v/>
      </c>
      <c r="M11" s="70" t="str">
        <v/>
      </c>
      <c r="N11" s="70" t="str">
        <v/>
      </c>
      <c r="O11" s="70" t="str">
        <v/>
      </c>
      <c r="P11" s="70" t="str">
        <v/>
      </c>
      <c r="Q11" s="70" t="str">
        <v/>
      </c>
      <c r="R11" s="70" t="str">
        <v/>
      </c>
      <c r="S11" s="70" t="str">
        <v>AX0009</v>
      </c>
      <c r="T11" s="70" t="str">
        <v/>
      </c>
      <c r="U11" s="70" t="str">
        <v/>
      </c>
      <c r="V11" s="70" t="str">
        <v/>
      </c>
      <c r="W11" s="70" t="str">
        <v/>
      </c>
      <c r="X11" s="70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AX0009</v>
      </c>
    </row>
    <row r="12" spans="1:31" ht="18">
      <c r="A12" s="144" t="s">
        <v>245</v>
      </c>
      <c r="B12" s="147" t="s">
        <v>210</v>
      </c>
      <c r="C12" s="75"/>
      <c r="D12" s="75"/>
      <c r="E12" s="75"/>
      <c r="F12" s="75"/>
      <c r="G12" s="76"/>
      <c r="H12" s="77"/>
      <c r="I12" s="78"/>
      <c r="J12" s="75"/>
      <c r="K12" s="74"/>
      <c r="L12" s="70" t="str">
        <v/>
      </c>
      <c r="M12" s="70" t="str">
        <v/>
      </c>
      <c r="N12" s="70" t="str">
        <v/>
      </c>
      <c r="O12" s="70" t="str">
        <v/>
      </c>
      <c r="P12" s="70" t="str">
        <v/>
      </c>
      <c r="Q12" s="70" t="str">
        <v/>
      </c>
      <c r="R12" s="70" t="str">
        <v/>
      </c>
      <c r="S12" s="70" t="str">
        <v/>
      </c>
      <c r="T12" s="70" t="str">
        <v/>
      </c>
      <c r="U12" s="70" t="str">
        <v/>
      </c>
      <c r="V12" s="70" t="str">
        <v/>
      </c>
      <c r="W12" s="70" t="str">
        <v/>
      </c>
      <c r="X12" s="70" t="str">
        <v/>
      </c>
      <c r="Y12" t="str">
        <v/>
      </c>
      <c r="Z12" t="str">
        <v/>
      </c>
      <c r="AA12" t="str">
        <v/>
      </c>
      <c r="AB12" t="str">
        <v>AY0008</v>
      </c>
      <c r="AC12" t="str">
        <v/>
      </c>
      <c r="AD12" t="str">
        <v/>
      </c>
      <c r="AE12" t="str">
        <v>AY0008</v>
      </c>
    </row>
    <row r="13" spans="1:31" ht="18">
      <c r="A13" s="144" t="s">
        <v>246</v>
      </c>
      <c r="B13" s="147" t="s">
        <v>211</v>
      </c>
      <c r="C13" s="75"/>
      <c r="D13" s="75"/>
      <c r="E13" s="75"/>
      <c r="F13" s="75"/>
      <c r="G13" s="76"/>
      <c r="H13" s="77"/>
      <c r="I13" s="78"/>
      <c r="J13" s="75"/>
      <c r="K13" s="74"/>
      <c r="L13" s="70" t="str">
        <v/>
      </c>
      <c r="M13" s="70" t="str">
        <v/>
      </c>
      <c r="N13" s="70" t="str">
        <v/>
      </c>
      <c r="O13" s="70" t="str">
        <v/>
      </c>
      <c r="P13" s="70" t="str">
        <v/>
      </c>
      <c r="Q13" s="70" t="str">
        <v/>
      </c>
      <c r="R13" s="70" t="str">
        <v/>
      </c>
      <c r="S13" s="70" t="str">
        <v/>
      </c>
      <c r="T13" s="70" t="str">
        <v/>
      </c>
      <c r="U13" s="70" t="str">
        <v>AY0010</v>
      </c>
      <c r="V13" s="70" t="str">
        <v/>
      </c>
      <c r="W13" s="70" t="str">
        <v/>
      </c>
      <c r="X13" s="70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AY0010</v>
      </c>
      <c r="AE13" t="str">
        <v>AY0010</v>
      </c>
    </row>
    <row r="14" spans="1:31" ht="16.5">
      <c r="A14" s="144" t="s">
        <v>247</v>
      </c>
      <c r="B14" s="147" t="s">
        <v>212</v>
      </c>
      <c r="C14" s="75"/>
      <c r="D14" s="75"/>
      <c r="E14" s="75"/>
      <c r="F14" s="75"/>
      <c r="G14" s="76"/>
      <c r="H14" s="77"/>
      <c r="I14" s="78"/>
      <c r="J14" s="75"/>
      <c r="K14" s="74"/>
      <c r="L14" s="70" t="str">
        <v/>
      </c>
      <c r="M14" s="70" t="str">
        <v/>
      </c>
      <c r="N14" s="70" t="str">
        <v/>
      </c>
      <c r="O14" s="70" t="str">
        <v/>
      </c>
      <c r="P14" s="70" t="str">
        <v/>
      </c>
      <c r="Q14" s="70" t="str">
        <v/>
      </c>
      <c r="R14" s="70" t="str">
        <v/>
      </c>
      <c r="S14" s="70" t="str">
        <v/>
      </c>
      <c r="T14" s="70" t="str">
        <v/>
      </c>
      <c r="U14" s="70" t="str">
        <v/>
      </c>
      <c r="V14" s="70" t="str">
        <v/>
      </c>
      <c r="W14" s="70" t="str">
        <v/>
      </c>
      <c r="X14" s="70" t="str">
        <v/>
      </c>
      <c r="Y14" t="str">
        <v/>
      </c>
      <c r="Z14" t="str">
        <v/>
      </c>
      <c r="AA14" t="str">
        <v/>
      </c>
      <c r="AB14" t="str">
        <v/>
      </c>
      <c r="AC14" t="str">
        <v>AZ0009</v>
      </c>
      <c r="AD14" t="str">
        <v/>
      </c>
      <c r="AE14" t="str">
        <v>AZ0009</v>
      </c>
    </row>
    <row r="15" spans="1:31" ht="18">
      <c r="A15" s="144" t="s">
        <v>248</v>
      </c>
      <c r="B15" s="147" t="s">
        <v>213</v>
      </c>
      <c r="C15" s="75"/>
      <c r="D15" s="75"/>
      <c r="E15" s="75"/>
      <c r="F15" s="75"/>
      <c r="G15" s="76"/>
      <c r="H15" s="77"/>
      <c r="I15" s="78"/>
      <c r="J15" s="75"/>
      <c r="K15" s="74"/>
      <c r="L15" s="70" t="str">
        <v/>
      </c>
      <c r="M15" s="70" t="str">
        <v/>
      </c>
      <c r="N15" s="70" t="str">
        <v/>
      </c>
      <c r="O15" s="70" t="str">
        <v/>
      </c>
      <c r="P15" s="70" t="str">
        <v/>
      </c>
      <c r="Q15" s="70" t="str">
        <v/>
      </c>
      <c r="R15" s="70" t="str">
        <v/>
      </c>
      <c r="S15" s="70" t="str">
        <v/>
      </c>
      <c r="T15" s="70" t="str">
        <v/>
      </c>
      <c r="U15" s="70" t="str">
        <v/>
      </c>
      <c r="V15" s="70" t="str">
        <v/>
      </c>
      <c r="W15" s="70" t="str">
        <v/>
      </c>
      <c r="X15" s="70" t="str">
        <v/>
      </c>
      <c r="Y15" t="str">
        <v/>
      </c>
      <c r="Z15" t="str">
        <v>AZ0010</v>
      </c>
      <c r="AA15" t="str">
        <v/>
      </c>
      <c r="AB15" t="str">
        <v/>
      </c>
      <c r="AC15" t="str">
        <v/>
      </c>
      <c r="AD15" t="str">
        <v/>
      </c>
      <c r="AE15" t="str">
        <v>AZ0010</v>
      </c>
    </row>
    <row r="16" spans="1:31" ht="18">
      <c r="A16" s="144" t="s">
        <v>249</v>
      </c>
      <c r="B16" s="147" t="s">
        <v>214</v>
      </c>
      <c r="C16" s="75"/>
      <c r="D16" s="75"/>
      <c r="E16" s="75"/>
      <c r="F16" s="75"/>
      <c r="G16" s="76"/>
      <c r="H16" s="77"/>
      <c r="I16" s="78"/>
      <c r="J16" s="75"/>
      <c r="K16" s="74"/>
      <c r="L16" s="70" t="str">
        <v/>
      </c>
      <c r="M16" s="70" t="str">
        <v/>
      </c>
      <c r="N16" s="70" t="str">
        <v/>
      </c>
      <c r="O16" s="70" t="str">
        <v/>
      </c>
      <c r="P16" s="70" t="str">
        <v/>
      </c>
      <c r="Q16" s="70" t="str">
        <v/>
      </c>
      <c r="R16" s="70" t="str">
        <v/>
      </c>
      <c r="S16" s="70" t="str">
        <v/>
      </c>
      <c r="T16" s="70" t="str">
        <v/>
      </c>
      <c r="U16" s="70" t="str">
        <v/>
      </c>
      <c r="V16" s="70" t="str">
        <v/>
      </c>
      <c r="W16" s="70" t="str">
        <v/>
      </c>
      <c r="X16" s="70" t="str">
        <v/>
      </c>
      <c r="Y16" t="str">
        <v/>
      </c>
      <c r="Z16" t="str">
        <v/>
      </c>
      <c r="AA16" t="str">
        <v>BB0017</v>
      </c>
      <c r="AB16" t="str">
        <v/>
      </c>
      <c r="AC16" t="str">
        <v/>
      </c>
      <c r="AD16" t="str">
        <v/>
      </c>
      <c r="AE16" t="str">
        <v>BB0017</v>
      </c>
    </row>
    <row r="17" spans="1:31" ht="18">
      <c r="A17" s="144" t="s">
        <v>250</v>
      </c>
      <c r="B17" s="147" t="s">
        <v>215</v>
      </c>
      <c r="C17" s="75"/>
      <c r="D17" s="75"/>
      <c r="E17" s="75"/>
      <c r="F17" s="75"/>
      <c r="G17" s="76"/>
      <c r="H17" s="77"/>
      <c r="I17" s="78"/>
      <c r="J17" s="75"/>
      <c r="K17" s="74"/>
      <c r="L17" s="70" t="str">
        <v/>
      </c>
      <c r="M17" s="70" t="str">
        <v/>
      </c>
      <c r="N17" s="70" t="str">
        <v/>
      </c>
      <c r="O17" s="70" t="str">
        <v/>
      </c>
      <c r="P17" s="70" t="str">
        <v/>
      </c>
      <c r="Q17" s="70" t="str">
        <v/>
      </c>
      <c r="R17" s="70" t="str">
        <v/>
      </c>
      <c r="S17" s="70" t="str">
        <v/>
      </c>
      <c r="T17" s="70" t="str">
        <v>BC0008</v>
      </c>
      <c r="U17" s="70" t="str">
        <v/>
      </c>
      <c r="V17" s="70" t="str">
        <v/>
      </c>
      <c r="W17" s="70" t="str">
        <v/>
      </c>
      <c r="X17" s="70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BC0008</v>
      </c>
    </row>
    <row r="18" spans="1:31" ht="18">
      <c r="A18" s="144" t="s">
        <v>248</v>
      </c>
      <c r="B18" s="147" t="s">
        <v>216</v>
      </c>
      <c r="C18" s="75"/>
      <c r="D18" s="75"/>
      <c r="E18" s="75"/>
      <c r="F18" s="75"/>
      <c r="G18" s="76"/>
      <c r="H18" s="77"/>
      <c r="I18" s="78"/>
      <c r="J18" s="75"/>
      <c r="K18" s="74"/>
      <c r="L18" s="70" t="str">
        <v/>
      </c>
      <c r="M18" s="70" t="str">
        <v/>
      </c>
      <c r="N18" s="70" t="str">
        <v/>
      </c>
      <c r="O18" s="70" t="str">
        <v/>
      </c>
      <c r="P18" s="70" t="str">
        <v/>
      </c>
      <c r="Q18" s="70" t="str">
        <v/>
      </c>
      <c r="R18" s="70" t="str">
        <v/>
      </c>
      <c r="S18" s="70" t="str">
        <v/>
      </c>
      <c r="T18" s="70" t="str">
        <v/>
      </c>
      <c r="U18" s="70" t="str">
        <v/>
      </c>
      <c r="V18" s="70" t="str">
        <v/>
      </c>
      <c r="W18" s="70" t="str">
        <v/>
      </c>
      <c r="X18" s="70" t="str">
        <v/>
      </c>
      <c r="Y18" t="str">
        <v/>
      </c>
      <c r="Z18" t="str">
        <v>BC0009</v>
      </c>
      <c r="AA18" t="str">
        <v/>
      </c>
      <c r="AB18" t="str">
        <v/>
      </c>
      <c r="AC18" t="str">
        <v/>
      </c>
      <c r="AD18" t="str">
        <v/>
      </c>
      <c r="AE18" t="str">
        <v>BC0009</v>
      </c>
    </row>
    <row r="19" spans="1:31" ht="16.5">
      <c r="A19" s="144" t="s">
        <v>251</v>
      </c>
      <c r="B19" s="147" t="s">
        <v>217</v>
      </c>
      <c r="C19" s="75"/>
      <c r="D19" s="75"/>
      <c r="E19" s="75"/>
      <c r="F19" s="75"/>
      <c r="G19" s="76"/>
      <c r="H19" s="77"/>
      <c r="I19" s="78"/>
      <c r="J19" s="75"/>
      <c r="K19" s="74"/>
      <c r="L19" s="70" t="str">
        <v/>
      </c>
      <c r="M19" s="70" t="str">
        <v/>
      </c>
      <c r="N19" s="70" t="str">
        <v/>
      </c>
      <c r="O19" s="70" t="str">
        <v/>
      </c>
      <c r="P19" s="70" t="str">
        <v/>
      </c>
      <c r="Q19" s="70" t="str">
        <v/>
      </c>
      <c r="R19" s="70" t="str">
        <v/>
      </c>
      <c r="S19" s="70" t="str">
        <v/>
      </c>
      <c r="T19" s="70" t="str">
        <v/>
      </c>
      <c r="U19" s="70" t="str">
        <v/>
      </c>
      <c r="V19" s="70" t="str">
        <v/>
      </c>
      <c r="W19" s="70" t="str">
        <v/>
      </c>
      <c r="X19" s="70" t="str">
        <v>BC0012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>BC0012</v>
      </c>
      <c r="AE19" t="str">
        <v>BC0012</v>
      </c>
    </row>
    <row r="20" spans="1:31" ht="18">
      <c r="A20" s="144" t="s">
        <v>249</v>
      </c>
      <c r="B20" s="147" t="s">
        <v>218</v>
      </c>
      <c r="C20" s="75"/>
      <c r="D20" s="75"/>
      <c r="E20" s="75"/>
      <c r="F20" s="75"/>
      <c r="G20" s="76"/>
      <c r="H20" s="77"/>
      <c r="I20" s="78"/>
      <c r="J20" s="75"/>
      <c r="K20" s="74"/>
      <c r="L20" s="70" t="str">
        <v/>
      </c>
      <c r="M20" s="70" t="str">
        <v/>
      </c>
      <c r="N20" s="70" t="str">
        <v/>
      </c>
      <c r="O20" s="70" t="str">
        <v/>
      </c>
      <c r="P20" s="70" t="str">
        <v/>
      </c>
      <c r="Q20" s="70" t="str">
        <v/>
      </c>
      <c r="R20" s="70" t="str">
        <v/>
      </c>
      <c r="S20" s="70" t="str">
        <v/>
      </c>
      <c r="T20" s="70" t="str">
        <v/>
      </c>
      <c r="U20" s="70" t="str">
        <v/>
      </c>
      <c r="V20" s="70" t="str">
        <v/>
      </c>
      <c r="W20" s="70" t="str">
        <v/>
      </c>
      <c r="X20" s="70" t="str">
        <v/>
      </c>
      <c r="Y20" t="str">
        <v/>
      </c>
      <c r="Z20" t="str">
        <v/>
      </c>
      <c r="AA20" t="str">
        <v>BE0013</v>
      </c>
      <c r="AB20" t="str">
        <v/>
      </c>
      <c r="AC20" t="str">
        <v/>
      </c>
      <c r="AD20" t="str">
        <v/>
      </c>
      <c r="AE20" t="str">
        <v>BE0013</v>
      </c>
    </row>
    <row r="21" spans="1:31" ht="18">
      <c r="A21" s="144" t="s">
        <v>245</v>
      </c>
      <c r="B21" s="147" t="s">
        <v>219</v>
      </c>
      <c r="C21" s="75"/>
      <c r="D21" s="75"/>
      <c r="E21" s="75"/>
      <c r="F21" s="75"/>
      <c r="G21" s="76"/>
      <c r="H21" s="77"/>
      <c r="I21" s="78"/>
      <c r="J21" s="75"/>
      <c r="K21" s="74"/>
      <c r="L21" s="70" t="str">
        <v/>
      </c>
      <c r="M21" s="70" t="str">
        <v/>
      </c>
      <c r="N21" s="70" t="str">
        <v/>
      </c>
      <c r="O21" s="70" t="str">
        <v/>
      </c>
      <c r="P21" s="70" t="str">
        <v/>
      </c>
      <c r="Q21" s="70" t="str">
        <v/>
      </c>
      <c r="R21" s="70" t="str">
        <v/>
      </c>
      <c r="S21" s="70" t="str">
        <v/>
      </c>
      <c r="T21" s="70" t="str">
        <v/>
      </c>
      <c r="U21" s="70" t="str">
        <v/>
      </c>
      <c r="V21" s="70" t="str">
        <v/>
      </c>
      <c r="W21" s="70" t="str">
        <v/>
      </c>
      <c r="X21" s="70" t="str">
        <v/>
      </c>
      <c r="Y21" t="str">
        <v/>
      </c>
      <c r="Z21" t="str">
        <v/>
      </c>
      <c r="AA21" t="str">
        <v/>
      </c>
      <c r="AB21" t="str">
        <v>BF0008</v>
      </c>
      <c r="AC21" t="str">
        <v/>
      </c>
      <c r="AD21" t="str">
        <v/>
      </c>
      <c r="AE21" t="str">
        <v>BF0008</v>
      </c>
    </row>
    <row r="22" spans="1:31" ht="16.5">
      <c r="A22" s="144" t="s">
        <v>247</v>
      </c>
      <c r="B22" s="147" t="s">
        <v>220</v>
      </c>
      <c r="C22" s="75"/>
      <c r="D22" s="75"/>
      <c r="E22" s="75"/>
      <c r="F22" s="75"/>
      <c r="G22" s="76"/>
      <c r="H22" s="77"/>
      <c r="I22" s="78"/>
      <c r="J22" s="75"/>
      <c r="K22" s="74"/>
      <c r="L22" s="70" t="str">
        <v/>
      </c>
      <c r="M22" s="70" t="str">
        <v/>
      </c>
      <c r="N22" s="70" t="str">
        <v/>
      </c>
      <c r="O22" s="70" t="str">
        <v/>
      </c>
      <c r="P22" s="70" t="str">
        <v/>
      </c>
      <c r="Q22" s="70" t="str">
        <v/>
      </c>
      <c r="R22" s="70" t="str">
        <v/>
      </c>
      <c r="S22" s="70" t="str">
        <v/>
      </c>
      <c r="T22" s="70" t="str">
        <v/>
      </c>
      <c r="U22" s="70" t="str">
        <v/>
      </c>
      <c r="V22" s="70" t="str">
        <v/>
      </c>
      <c r="W22" s="70" t="str">
        <v/>
      </c>
      <c r="X22" s="70" t="str">
        <v/>
      </c>
      <c r="Y22" t="str">
        <v/>
      </c>
      <c r="Z22" t="str">
        <v/>
      </c>
      <c r="AA22" t="str">
        <v/>
      </c>
      <c r="AB22" t="str">
        <v/>
      </c>
      <c r="AC22" t="str">
        <v>BF0011</v>
      </c>
      <c r="AD22" t="str">
        <v/>
      </c>
      <c r="AE22" t="str">
        <v>BF0011</v>
      </c>
    </row>
    <row r="23" spans="1:31" ht="16.5">
      <c r="A23" s="144" t="s">
        <v>252</v>
      </c>
      <c r="B23" s="147" t="s">
        <v>221</v>
      </c>
      <c r="C23" s="75"/>
      <c r="D23" s="75"/>
      <c r="E23" s="75"/>
      <c r="F23" s="75"/>
      <c r="G23" s="76"/>
      <c r="H23" s="77"/>
      <c r="I23" s="78"/>
      <c r="J23" s="75"/>
      <c r="K23" s="74"/>
      <c r="L23" s="68" t="str">
        <v>BF0012</v>
      </c>
      <c r="M23" s="68" t="str">
        <v/>
      </c>
      <c r="N23" s="68" t="str">
        <v/>
      </c>
      <c r="O23" s="68" t="str">
        <v/>
      </c>
      <c r="P23" s="68" t="str">
        <v/>
      </c>
      <c r="Q23" s="68" t="str">
        <v/>
      </c>
      <c r="R23" s="68" t="str">
        <v/>
      </c>
      <c r="S23" s="68" t="str">
        <v/>
      </c>
      <c r="T23" s="68" t="str">
        <v/>
      </c>
      <c r="U23" s="68" t="str">
        <v/>
      </c>
      <c r="V23" s="68" t="str">
        <v/>
      </c>
      <c r="W23" s="68" t="str">
        <v/>
      </c>
      <c r="X23" s="68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>BF0012</v>
      </c>
      <c r="AE23" t="str">
        <v>BF0012</v>
      </c>
    </row>
    <row r="24" spans="1:31" ht="18">
      <c r="A24" s="144" t="s">
        <v>253</v>
      </c>
      <c r="B24" s="147" t="s">
        <v>222</v>
      </c>
      <c r="C24" s="75"/>
      <c r="D24" s="75"/>
      <c r="E24" s="75"/>
      <c r="F24" s="75"/>
      <c r="G24" s="76"/>
      <c r="H24" s="77"/>
      <c r="I24" s="78"/>
      <c r="J24" s="75"/>
      <c r="K24" s="74"/>
      <c r="L24" s="68" t="str">
        <v/>
      </c>
      <c r="M24" s="68" t="str">
        <v/>
      </c>
      <c r="N24" s="68" t="str">
        <v>BG0011</v>
      </c>
      <c r="O24" s="68" t="str">
        <v/>
      </c>
      <c r="P24" s="68" t="str">
        <v/>
      </c>
      <c r="Q24" s="68" t="str">
        <v/>
      </c>
      <c r="R24" s="68" t="str">
        <v/>
      </c>
      <c r="S24" s="68" t="str">
        <v/>
      </c>
      <c r="T24" s="68" t="str">
        <v/>
      </c>
      <c r="U24" s="68" t="str">
        <v/>
      </c>
      <c r="V24" s="68" t="str">
        <v/>
      </c>
      <c r="W24" s="68" t="str">
        <v/>
      </c>
      <c r="X24" s="68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>BG0011</v>
      </c>
      <c r="AE24" t="str">
        <v>BG0011</v>
      </c>
    </row>
    <row r="25" spans="1:31" ht="18">
      <c r="A25" s="144" t="s">
        <v>254</v>
      </c>
      <c r="B25" s="147" t="s">
        <v>223</v>
      </c>
      <c r="C25" s="75"/>
      <c r="D25" s="75"/>
      <c r="E25" s="75"/>
      <c r="F25" s="75"/>
      <c r="G25" s="76"/>
      <c r="H25" s="77"/>
      <c r="I25" s="78"/>
      <c r="J25" s="75"/>
      <c r="K25" s="74"/>
      <c r="L25" s="68" t="str">
        <v/>
      </c>
      <c r="M25" s="68" t="str">
        <v/>
      </c>
      <c r="N25" s="68" t="str">
        <v/>
      </c>
      <c r="O25" s="68" t="str">
        <v/>
      </c>
      <c r="P25" s="68" t="str">
        <v/>
      </c>
      <c r="Q25" s="68" t="str">
        <v>BG0015</v>
      </c>
      <c r="R25" s="68" t="str">
        <v/>
      </c>
      <c r="S25" s="68" t="str">
        <v/>
      </c>
      <c r="T25" s="68" t="str">
        <v/>
      </c>
      <c r="U25" s="68" t="str">
        <v/>
      </c>
      <c r="V25" s="68" t="str">
        <v/>
      </c>
      <c r="W25" s="68" t="str">
        <v/>
      </c>
      <c r="X25" s="68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BG0015</v>
      </c>
    </row>
    <row r="26" spans="1:31" ht="16.5">
      <c r="A26" s="144" t="s">
        <v>251</v>
      </c>
      <c r="B26" s="147" t="s">
        <v>224</v>
      </c>
      <c r="C26" s="75"/>
      <c r="D26" s="75"/>
      <c r="E26" s="75"/>
      <c r="F26" s="75"/>
      <c r="G26" s="76"/>
      <c r="H26" s="77"/>
      <c r="I26" s="78"/>
      <c r="J26" s="75"/>
      <c r="K26" s="74"/>
      <c r="L26" s="68" t="str">
        <v/>
      </c>
      <c r="M26" s="68" t="str">
        <v/>
      </c>
      <c r="N26" s="68" t="str">
        <v/>
      </c>
      <c r="O26" s="68" t="str">
        <v/>
      </c>
      <c r="P26" s="68" t="str">
        <v/>
      </c>
      <c r="Q26" s="68" t="str">
        <v/>
      </c>
      <c r="R26" s="68" t="str">
        <v/>
      </c>
      <c r="S26" s="68" t="str">
        <v/>
      </c>
      <c r="T26" s="68" t="str">
        <v/>
      </c>
      <c r="U26" s="68" t="str">
        <v/>
      </c>
      <c r="V26" s="68" t="str">
        <v/>
      </c>
      <c r="W26" s="68" t="str">
        <v/>
      </c>
      <c r="X26" s="68" t="str">
        <v>BG0016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>BG0016</v>
      </c>
      <c r="AE26" t="str">
        <v>BG0016</v>
      </c>
    </row>
    <row r="27" spans="1:31" ht="18">
      <c r="A27" s="144" t="s">
        <v>255</v>
      </c>
      <c r="B27" s="147" t="s">
        <v>225</v>
      </c>
      <c r="C27" s="75"/>
      <c r="D27" s="75"/>
      <c r="E27" s="75"/>
      <c r="F27" s="75"/>
      <c r="G27" s="76"/>
      <c r="H27" s="77"/>
      <c r="I27" s="78"/>
      <c r="J27" s="75"/>
      <c r="K27" s="74"/>
      <c r="L27" s="68" t="str">
        <v/>
      </c>
      <c r="M27" s="68" t="str">
        <v/>
      </c>
      <c r="N27" s="68" t="str">
        <v/>
      </c>
      <c r="O27" s="68" t="str">
        <v>BJ0007</v>
      </c>
      <c r="P27" s="68" t="str">
        <v/>
      </c>
      <c r="Q27" s="68" t="str">
        <v/>
      </c>
      <c r="R27" s="68" t="str">
        <v/>
      </c>
      <c r="S27" s="68" t="str">
        <v/>
      </c>
      <c r="T27" s="68" t="str">
        <v/>
      </c>
      <c r="U27" s="68" t="str">
        <v/>
      </c>
      <c r="V27" s="68" t="str">
        <v/>
      </c>
      <c r="W27" s="68" t="str">
        <v/>
      </c>
      <c r="X27" s="68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BJ0007</v>
      </c>
    </row>
    <row r="28" spans="1:31" ht="18">
      <c r="A28" s="144" t="s">
        <v>241</v>
      </c>
      <c r="B28" s="147" t="s">
        <v>226</v>
      </c>
      <c r="C28" s="75"/>
      <c r="D28" s="75"/>
      <c r="E28" s="75"/>
      <c r="F28" s="75"/>
      <c r="G28" s="76"/>
      <c r="H28" s="77"/>
      <c r="I28" s="78"/>
      <c r="J28" s="75"/>
      <c r="K28" s="74"/>
      <c r="L28" s="68" t="str">
        <v/>
      </c>
      <c r="M28" s="68" t="str">
        <v/>
      </c>
      <c r="N28" s="68" t="str">
        <v/>
      </c>
      <c r="O28" s="68" t="str">
        <v/>
      </c>
      <c r="P28" s="68" t="str">
        <v/>
      </c>
      <c r="Q28" s="68" t="str">
        <v/>
      </c>
      <c r="R28" s="68" t="str">
        <v/>
      </c>
      <c r="S28" s="68" t="str">
        <v/>
      </c>
      <c r="T28" s="68" t="str">
        <v/>
      </c>
      <c r="U28" s="68" t="str">
        <v/>
      </c>
      <c r="V28" s="68" t="str">
        <v/>
      </c>
      <c r="W28" s="68" t="str">
        <v>BJ0008</v>
      </c>
      <c r="X28" s="6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>BJ0008</v>
      </c>
      <c r="AE28" t="str">
        <v>BJ0008</v>
      </c>
    </row>
    <row r="29" spans="1:31" ht="18">
      <c r="A29" s="144" t="s">
        <v>243</v>
      </c>
      <c r="B29" s="147" t="s">
        <v>227</v>
      </c>
      <c r="C29" s="75"/>
      <c r="D29" s="75"/>
      <c r="E29" s="75"/>
      <c r="F29" s="75"/>
      <c r="G29" s="76"/>
      <c r="H29" s="77"/>
      <c r="I29" s="78"/>
      <c r="J29" s="75"/>
      <c r="K29" s="74"/>
      <c r="L29" s="68" t="str">
        <v/>
      </c>
      <c r="M29" s="68" t="str">
        <v/>
      </c>
      <c r="N29" s="68" t="str">
        <v/>
      </c>
      <c r="O29" s="68" t="str">
        <v/>
      </c>
      <c r="P29" s="68" t="str">
        <v/>
      </c>
      <c r="Q29" s="68" t="str">
        <v/>
      </c>
      <c r="R29" s="68" t="str">
        <v/>
      </c>
      <c r="S29" s="68" t="str">
        <v/>
      </c>
      <c r="T29" s="68" t="str">
        <v/>
      </c>
      <c r="U29" s="68" t="str">
        <v/>
      </c>
      <c r="V29" s="68" t="str">
        <v>BK0006</v>
      </c>
      <c r="W29" s="68" t="str">
        <v/>
      </c>
      <c r="X29" s="68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BK0006</v>
      </c>
    </row>
    <row r="30" spans="1:31" ht="18">
      <c r="A30" s="144" t="s">
        <v>256</v>
      </c>
      <c r="B30" s="147" t="s">
        <v>228</v>
      </c>
      <c r="C30" s="80"/>
      <c r="D30" s="80"/>
      <c r="E30" s="80"/>
      <c r="F30" s="80"/>
      <c r="G30" s="81"/>
      <c r="H30" s="82"/>
      <c r="I30" s="83"/>
      <c r="J30" s="80"/>
      <c r="K30" s="79"/>
      <c r="L30" s="71" t="str">
        <v/>
      </c>
      <c r="M30" s="71" t="str">
        <v/>
      </c>
      <c r="N30" s="71" t="str">
        <v/>
      </c>
      <c r="O30" s="71" t="str">
        <v/>
      </c>
      <c r="P30" s="71" t="str">
        <v/>
      </c>
      <c r="Q30" s="71" t="str">
        <v/>
      </c>
      <c r="R30" s="71" t="str">
        <v>BK0010</v>
      </c>
      <c r="S30" s="71" t="str">
        <v/>
      </c>
      <c r="T30" s="71" t="str">
        <v/>
      </c>
      <c r="U30" s="71" t="str">
        <v/>
      </c>
      <c r="V30" s="71" t="str">
        <v/>
      </c>
      <c r="W30" s="71" t="str">
        <v/>
      </c>
      <c r="X30" s="71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>BK0010</v>
      </c>
      <c r="AE30" t="str">
        <v>BK0010</v>
      </c>
    </row>
    <row r="31" spans="1:31" ht="18">
      <c r="A31" s="144" t="s">
        <v>250</v>
      </c>
      <c r="B31" s="147" t="s">
        <v>229</v>
      </c>
      <c r="C31" s="75"/>
      <c r="D31" s="75"/>
      <c r="E31" s="75"/>
      <c r="F31" s="75"/>
      <c r="G31" s="76"/>
      <c r="H31" s="77"/>
      <c r="I31" s="78"/>
      <c r="J31" s="75"/>
      <c r="K31" s="84"/>
      <c r="L31" s="72" t="str">
        <v/>
      </c>
      <c r="M31" s="73" t="str">
        <v/>
      </c>
      <c r="N31" s="73" t="str">
        <v/>
      </c>
      <c r="O31" s="73" t="str">
        <v/>
      </c>
      <c r="P31" s="56" t="str">
        <v/>
      </c>
      <c r="Q31" s="56" t="str">
        <v/>
      </c>
      <c r="R31" s="56" t="str">
        <v/>
      </c>
      <c r="S31" s="56" t="str">
        <v/>
      </c>
      <c r="T31" s="71" t="str">
        <v>BL0009</v>
      </c>
      <c r="U31" s="56" t="str">
        <v/>
      </c>
      <c r="V31" s="56" t="str">
        <v/>
      </c>
      <c r="W31" s="56" t="str">
        <v/>
      </c>
      <c r="X31" s="56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BL0009</v>
      </c>
    </row>
    <row r="32" spans="1:31" ht="18">
      <c r="A32" s="144" t="s">
        <v>244</v>
      </c>
      <c r="B32" s="147" t="s">
        <v>230</v>
      </c>
      <c r="C32" s="75"/>
      <c r="D32" s="75"/>
      <c r="E32" s="75"/>
      <c r="F32" s="75"/>
      <c r="G32" s="76"/>
      <c r="H32" s="77"/>
      <c r="I32" s="78"/>
      <c r="J32" s="75"/>
      <c r="K32" s="84"/>
      <c r="L32" s="72" t="str">
        <v/>
      </c>
      <c r="M32" s="73" t="str">
        <v/>
      </c>
      <c r="N32" s="73" t="str">
        <v/>
      </c>
      <c r="O32" s="73" t="str">
        <v/>
      </c>
      <c r="P32" s="56" t="str">
        <v/>
      </c>
      <c r="Q32" s="56" t="str">
        <v/>
      </c>
      <c r="R32" s="56" t="str">
        <v/>
      </c>
      <c r="S32" s="56" t="str">
        <v>BL0012</v>
      </c>
      <c r="T32" s="56" t="str">
        <v/>
      </c>
      <c r="U32" s="56" t="str">
        <v/>
      </c>
      <c r="V32" s="56" t="str">
        <v/>
      </c>
      <c r="W32" s="56" t="str">
        <v/>
      </c>
      <c r="X32" s="56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BL0012</v>
      </c>
    </row>
    <row r="33" spans="1:31" ht="18">
      <c r="A33" s="144" t="s">
        <v>256</v>
      </c>
      <c r="B33" s="147" t="s">
        <v>231</v>
      </c>
      <c r="C33" s="75"/>
      <c r="D33" s="75"/>
      <c r="E33" s="75"/>
      <c r="F33" s="75"/>
      <c r="G33" s="76"/>
      <c r="H33" s="77"/>
      <c r="I33" s="78"/>
      <c r="J33" s="75"/>
      <c r="K33" s="84"/>
      <c r="L33" s="72" t="str">
        <v/>
      </c>
      <c r="M33" s="73" t="str">
        <v/>
      </c>
      <c r="N33" s="73" t="str">
        <v/>
      </c>
      <c r="O33" s="73" t="str">
        <v/>
      </c>
      <c r="P33" s="56" t="str">
        <v/>
      </c>
      <c r="Q33" s="56" t="str">
        <v/>
      </c>
      <c r="R33" s="56" t="str">
        <v>BL0013</v>
      </c>
      <c r="S33" s="56" t="str">
        <v/>
      </c>
      <c r="T33" s="56" t="str">
        <v/>
      </c>
      <c r="U33" s="56" t="str">
        <v/>
      </c>
      <c r="V33" s="56" t="str">
        <v/>
      </c>
      <c r="W33" s="56" t="str">
        <v/>
      </c>
      <c r="X33" s="56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>BL0013</v>
      </c>
      <c r="AE33" t="str">
        <v>BL0013</v>
      </c>
    </row>
    <row r="34" spans="1:31" ht="18">
      <c r="A34" s="144" t="s">
        <v>246</v>
      </c>
      <c r="B34" s="147" t="s">
        <v>232</v>
      </c>
      <c r="C34" s="75"/>
      <c r="D34" s="75"/>
      <c r="E34" s="75"/>
      <c r="F34" s="75"/>
      <c r="G34" s="76"/>
      <c r="H34" s="77"/>
      <c r="I34" s="78"/>
      <c r="J34" s="75"/>
      <c r="K34" s="84"/>
      <c r="L34" s="72" t="str">
        <v/>
      </c>
      <c r="M34" s="73" t="str">
        <v/>
      </c>
      <c r="N34" s="73" t="str">
        <v/>
      </c>
      <c r="O34" s="73" t="str">
        <v/>
      </c>
      <c r="P34" s="56" t="str">
        <v/>
      </c>
      <c r="Q34" s="56" t="str">
        <v/>
      </c>
      <c r="R34" s="56" t="str">
        <v/>
      </c>
      <c r="S34" s="56" t="str">
        <v/>
      </c>
      <c r="T34" s="56" t="str">
        <v/>
      </c>
      <c r="U34" s="56" t="str">
        <v>BL0014</v>
      </c>
      <c r="V34" s="56" t="str">
        <v/>
      </c>
      <c r="W34" s="56" t="str">
        <v/>
      </c>
      <c r="X34" s="56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>BL0014</v>
      </c>
      <c r="AE34" t="str">
        <v>BL0014</v>
      </c>
    </row>
    <row r="35" spans="1:31" ht="18">
      <c r="A35" s="144" t="s">
        <v>254</v>
      </c>
      <c r="B35" s="147" t="s">
        <v>233</v>
      </c>
      <c r="C35" s="75"/>
      <c r="D35" s="75"/>
      <c r="E35" s="75"/>
      <c r="F35" s="75"/>
      <c r="G35" s="76"/>
      <c r="H35" s="77"/>
      <c r="I35" s="78"/>
      <c r="J35" s="75"/>
      <c r="K35" s="84"/>
      <c r="L35" s="72" t="str">
        <v/>
      </c>
      <c r="M35" s="73" t="str">
        <v/>
      </c>
      <c r="N35" s="73" t="str">
        <v/>
      </c>
      <c r="O35" s="73" t="str">
        <v/>
      </c>
      <c r="P35" s="56" t="str">
        <v/>
      </c>
      <c r="Q35" s="56" t="str">
        <v>BM0013</v>
      </c>
      <c r="R35" s="56" t="str">
        <v/>
      </c>
      <c r="S35" s="56" t="str">
        <v/>
      </c>
      <c r="T35" s="56" t="str">
        <v/>
      </c>
      <c r="U35" s="56" t="str">
        <v/>
      </c>
      <c r="V35" s="56" t="str">
        <v/>
      </c>
      <c r="W35" s="56" t="str">
        <v/>
      </c>
      <c r="X35" s="56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>BM0013</v>
      </c>
    </row>
    <row r="36" spans="1:31" ht="18">
      <c r="A36" s="144" t="s">
        <v>255</v>
      </c>
      <c r="B36" s="147" t="s">
        <v>234</v>
      </c>
      <c r="C36" s="55"/>
      <c r="D36" s="55"/>
      <c r="E36" s="55"/>
      <c r="F36" s="55"/>
      <c r="G36" s="55"/>
      <c r="H36" s="55"/>
      <c r="I36" s="55"/>
      <c r="J36" s="55"/>
      <c r="K36" s="55"/>
      <c r="L36" s="56" t="str">
        <v/>
      </c>
      <c r="M36" s="56" t="str">
        <v/>
      </c>
      <c r="N36" s="56" t="str">
        <v/>
      </c>
      <c r="O36" s="56" t="str">
        <v>BN0014</v>
      </c>
      <c r="P36" s="56" t="str">
        <v/>
      </c>
      <c r="Q36" s="56" t="str">
        <v/>
      </c>
      <c r="R36" s="56" t="str">
        <v/>
      </c>
      <c r="S36" s="56" t="str">
        <v/>
      </c>
      <c r="T36" s="56" t="str">
        <v/>
      </c>
      <c r="U36" s="56" t="str">
        <v/>
      </c>
      <c r="V36" s="56" t="str">
        <v/>
      </c>
      <c r="W36" s="56" t="str">
        <v/>
      </c>
      <c r="X36" s="5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>BN0014</v>
      </c>
    </row>
    <row r="37" spans="1:31" ht="16.5">
      <c r="A37" s="145" t="s">
        <v>242</v>
      </c>
      <c r="B37" s="148" t="s">
        <v>235</v>
      </c>
      <c r="C37" s="55"/>
      <c r="D37" s="55"/>
      <c r="E37" s="55"/>
      <c r="F37" s="55"/>
      <c r="G37" s="55"/>
      <c r="H37" s="55"/>
      <c r="I37" s="55"/>
      <c r="J37" s="55"/>
      <c r="K37" s="55"/>
      <c r="L37" s="56" t="str">
        <v/>
      </c>
      <c r="M37" s="56" t="str">
        <v/>
      </c>
      <c r="N37" s="56" t="str">
        <v/>
      </c>
      <c r="O37" s="56" t="str">
        <v/>
      </c>
      <c r="P37" s="56" t="str">
        <v>BN0015</v>
      </c>
      <c r="Q37" s="56" t="str">
        <v/>
      </c>
      <c r="R37" s="56" t="str">
        <v/>
      </c>
      <c r="S37" s="56" t="str">
        <v/>
      </c>
      <c r="T37" s="56" t="str">
        <v/>
      </c>
      <c r="U37" s="56" t="str">
        <v/>
      </c>
      <c r="V37" s="56" t="str">
        <v/>
      </c>
      <c r="W37" s="56" t="str">
        <v/>
      </c>
      <c r="X37" s="56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BN0015</v>
      </c>
    </row>
    <row r="38" spans="1:31" ht="18">
      <c r="A38" s="145" t="s">
        <v>253</v>
      </c>
      <c r="B38" s="148" t="s">
        <v>236</v>
      </c>
      <c r="C38" s="55"/>
      <c r="D38" s="55"/>
      <c r="E38" s="55"/>
      <c r="F38" s="55"/>
      <c r="G38" s="55"/>
      <c r="H38" s="86"/>
      <c r="L38" s="86" t="str">
        <v/>
      </c>
      <c r="M38" s="88" t="str">
        <v/>
      </c>
      <c r="N38" s="56" t="str">
        <v>BQ0007</v>
      </c>
      <c r="O38" s="56" t="str">
        <v/>
      </c>
      <c r="P38" s="56" t="str">
        <v/>
      </c>
      <c r="Q38" s="56" t="str">
        <v/>
      </c>
      <c r="R38" s="56" t="str">
        <v/>
      </c>
      <c r="S38" s="56" t="str">
        <v/>
      </c>
      <c r="T38" s="56" t="str">
        <v/>
      </c>
      <c r="U38" s="56" t="str">
        <v/>
      </c>
      <c r="V38" s="56" t="str">
        <v/>
      </c>
      <c r="W38" s="56" t="str">
        <v/>
      </c>
      <c r="X38" s="56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>BQ0007</v>
      </c>
      <c r="AE38" t="str">
        <v>BQ0007</v>
      </c>
    </row>
    <row r="39" spans="1:31" ht="16.5">
      <c r="A39" s="145" t="s">
        <v>240</v>
      </c>
      <c r="B39" s="148" t="s">
        <v>237</v>
      </c>
      <c r="C39" s="55"/>
      <c r="D39" s="55"/>
      <c r="E39" s="55"/>
      <c r="F39" s="55"/>
      <c r="G39" s="55"/>
      <c r="H39" s="86"/>
      <c r="L39" s="86" t="str">
        <v/>
      </c>
      <c r="M39" s="88" t="str">
        <v>BQ0010</v>
      </c>
      <c r="N39" s="56" t="str">
        <v/>
      </c>
      <c r="O39" s="56" t="str">
        <v/>
      </c>
      <c r="P39" s="56" t="str">
        <v/>
      </c>
      <c r="Q39" s="56" t="str">
        <v/>
      </c>
      <c r="R39" s="56" t="str">
        <v/>
      </c>
      <c r="S39" s="56" t="str">
        <v/>
      </c>
      <c r="T39" s="56" t="str">
        <v/>
      </c>
      <c r="U39" s="56" t="str">
        <v/>
      </c>
      <c r="V39" s="56" t="str">
        <v/>
      </c>
      <c r="W39" s="56" t="str">
        <v/>
      </c>
      <c r="X39" s="56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>BQ0010</v>
      </c>
      <c r="AE39" t="str">
        <v>BQ0010</v>
      </c>
    </row>
    <row r="40" spans="1:31" ht="16.5">
      <c r="A40" s="150" t="s">
        <v>252</v>
      </c>
      <c r="B40" s="149" t="s">
        <v>238</v>
      </c>
      <c r="C40" s="55"/>
      <c r="D40" s="55"/>
      <c r="E40" s="55"/>
      <c r="F40" s="55"/>
      <c r="G40" s="55"/>
      <c r="H40" s="86"/>
      <c r="L40" s="86" t="str">
        <v>BR0010</v>
      </c>
      <c r="M40" s="88" t="str">
        <v/>
      </c>
      <c r="N40" s="56" t="str">
        <v/>
      </c>
      <c r="O40" s="56" t="str">
        <v/>
      </c>
      <c r="P40" s="56" t="str">
        <v/>
      </c>
      <c r="Q40" s="56" t="str">
        <v/>
      </c>
      <c r="R40" s="56" t="str">
        <v/>
      </c>
      <c r="S40" s="56" t="str">
        <v/>
      </c>
      <c r="T40" s="56" t="str">
        <v/>
      </c>
      <c r="U40" s="56" t="str">
        <v/>
      </c>
      <c r="V40" s="56" t="str">
        <v/>
      </c>
      <c r="W40" s="56" t="str">
        <v/>
      </c>
      <c r="X40" s="56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>BR0010</v>
      </c>
      <c r="AE40" t="str">
        <v>BR0010</v>
      </c>
    </row>
    <row r="41" spans="1:31" ht="16.5">
      <c r="A41" s="145"/>
      <c r="B41" s="142"/>
      <c r="C41" s="55"/>
      <c r="D41" s="55"/>
      <c r="E41" s="55"/>
      <c r="F41" s="55"/>
      <c r="G41" s="55"/>
      <c r="H41" s="86"/>
      <c r="L41" s="86" t="str">
        <v/>
      </c>
      <c r="M41" s="88" t="str">
        <v/>
      </c>
      <c r="N41" s="56" t="str">
        <v/>
      </c>
      <c r="O41" s="56" t="str">
        <v/>
      </c>
      <c r="P41" s="56" t="str">
        <v/>
      </c>
      <c r="Q41" s="56" t="str">
        <v/>
      </c>
      <c r="R41" s="56" t="str">
        <v/>
      </c>
      <c r="S41" s="56" t="str">
        <v/>
      </c>
      <c r="T41" s="56" t="str">
        <v/>
      </c>
      <c r="U41" s="56" t="str">
        <v/>
      </c>
      <c r="V41" s="56" t="str">
        <v/>
      </c>
      <c r="W41" s="56" t="str">
        <v/>
      </c>
      <c r="X41" s="56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>
        <v>0</v>
      </c>
    </row>
    <row r="42" spans="1:31" ht="16.5">
      <c r="A42" s="145"/>
      <c r="B42" s="142"/>
      <c r="C42" s="55"/>
      <c r="D42" s="55"/>
      <c r="E42" s="55"/>
      <c r="F42" s="55"/>
      <c r="G42" s="55"/>
      <c r="H42" s="86"/>
      <c r="L42" s="56" t="str">
        <v/>
      </c>
      <c r="M42" s="88" t="str">
        <v/>
      </c>
      <c r="N42" s="56" t="str">
        <v/>
      </c>
      <c r="O42" s="56" t="str">
        <v/>
      </c>
      <c r="P42" s="56" t="str">
        <v/>
      </c>
      <c r="Q42" s="56" t="str">
        <v/>
      </c>
      <c r="R42" s="56" t="str">
        <v/>
      </c>
      <c r="S42" s="56" t="str">
        <v/>
      </c>
      <c r="T42" s="56" t="str">
        <v/>
      </c>
      <c r="U42" s="56" t="str">
        <v/>
      </c>
      <c r="V42" s="56" t="str">
        <v/>
      </c>
      <c r="W42" s="56" t="str">
        <v/>
      </c>
      <c r="X42" s="56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>
        <v>0</v>
      </c>
    </row>
    <row r="43" spans="1:31" ht="16.5" hidden="1">
      <c r="A43" s="55"/>
      <c r="B43" s="55"/>
      <c r="C43" s="55"/>
      <c r="D43" s="55"/>
      <c r="E43" s="55"/>
      <c r="F43" s="55"/>
      <c r="G43" s="55"/>
      <c r="H43" s="86"/>
      <c r="L43" s="86" t="str">
        <v/>
      </c>
      <c r="M43" s="88" t="str">
        <v/>
      </c>
      <c r="N43" s="56" t="str">
        <v/>
      </c>
      <c r="O43" s="56" t="str">
        <v/>
      </c>
      <c r="P43" s="56" t="str">
        <v/>
      </c>
      <c r="Q43" s="56" t="str">
        <v/>
      </c>
      <c r="R43" s="56" t="str">
        <v/>
      </c>
      <c r="S43" s="56" t="str">
        <v/>
      </c>
      <c r="T43" s="56" t="str">
        <v/>
      </c>
      <c r="U43" s="56" t="str">
        <v/>
      </c>
      <c r="V43" s="56" t="str">
        <v/>
      </c>
      <c r="W43" s="56" t="str">
        <v/>
      </c>
      <c r="X43" s="56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>
        <v>0</v>
      </c>
    </row>
    <row r="44" spans="1:31" ht="16.5" hidden="1">
      <c r="A44" s="55"/>
      <c r="B44" s="55"/>
      <c r="C44" s="55"/>
      <c r="D44" s="55"/>
      <c r="E44" s="55"/>
      <c r="F44" s="55"/>
      <c r="G44" s="55"/>
      <c r="H44" s="86"/>
      <c r="L44" s="86" t="str">
        <v/>
      </c>
      <c r="M44" s="88" t="str">
        <v/>
      </c>
      <c r="N44" s="56" t="str">
        <v/>
      </c>
      <c r="O44" s="56" t="str">
        <v/>
      </c>
      <c r="P44" s="56" t="str">
        <v/>
      </c>
      <c r="Q44" s="56" t="str">
        <v/>
      </c>
      <c r="R44" s="56" t="str">
        <v/>
      </c>
      <c r="S44" s="56" t="str">
        <v/>
      </c>
      <c r="T44" s="56" t="str">
        <v/>
      </c>
      <c r="U44" s="56" t="str">
        <v/>
      </c>
      <c r="V44" s="56" t="str">
        <v/>
      </c>
      <c r="W44" s="56" t="str">
        <v/>
      </c>
      <c r="X44" s="56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>
        <v>0</v>
      </c>
    </row>
    <row r="45" spans="1:31" ht="16.5" hidden="1">
      <c r="A45" s="55"/>
      <c r="B45" s="55"/>
      <c r="C45" s="55"/>
      <c r="D45" s="55"/>
      <c r="E45" s="55"/>
      <c r="F45" s="55"/>
      <c r="G45" s="55"/>
      <c r="H45" s="86"/>
      <c r="L45" s="86" t="str">
        <v/>
      </c>
      <c r="M45" s="88" t="str">
        <v/>
      </c>
      <c r="N45" s="56" t="str">
        <v/>
      </c>
      <c r="O45" s="56" t="str">
        <v/>
      </c>
      <c r="P45" s="56" t="str">
        <v/>
      </c>
      <c r="Q45" s="56" t="str">
        <v/>
      </c>
      <c r="R45" s="56" t="str">
        <v/>
      </c>
      <c r="S45" s="56" t="str">
        <v/>
      </c>
      <c r="T45" s="56" t="str">
        <v/>
      </c>
      <c r="U45" s="56" t="str">
        <v/>
      </c>
      <c r="V45" s="56" t="str">
        <v/>
      </c>
      <c r="W45" s="56" t="str">
        <v/>
      </c>
      <c r="X45" s="56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>
        <v>0</v>
      </c>
    </row>
    <row r="46" spans="1:31" ht="16.5" hidden="1">
      <c r="A46" s="55"/>
      <c r="B46" s="55"/>
      <c r="C46" s="55"/>
      <c r="D46" s="55"/>
      <c r="E46" s="55"/>
      <c r="F46" s="55"/>
      <c r="G46" s="55"/>
      <c r="H46" s="86"/>
      <c r="L46" s="86" t="str">
        <v/>
      </c>
      <c r="M46" s="88" t="str">
        <v/>
      </c>
      <c r="N46" s="56" t="str">
        <v/>
      </c>
      <c r="O46" s="56" t="str">
        <v/>
      </c>
      <c r="P46" s="56" t="str">
        <v/>
      </c>
      <c r="Q46" s="56" t="str">
        <v/>
      </c>
      <c r="R46" s="56" t="str">
        <v/>
      </c>
      <c r="S46" s="56" t="str">
        <v/>
      </c>
      <c r="T46" s="56" t="str">
        <v/>
      </c>
      <c r="U46" s="56" t="str">
        <v/>
      </c>
      <c r="V46" s="56" t="str">
        <v/>
      </c>
      <c r="W46" s="56" t="str">
        <v/>
      </c>
      <c r="X46" s="5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>
        <v>0</v>
      </c>
    </row>
    <row r="47" spans="1:31" ht="16.5" hidden="1">
      <c r="A47" s="55"/>
      <c r="B47" s="55"/>
      <c r="C47" s="55"/>
      <c r="D47" s="55"/>
      <c r="E47" s="55"/>
      <c r="F47" s="55"/>
      <c r="G47" s="55"/>
      <c r="H47" s="86"/>
      <c r="L47" s="86" t="str">
        <v/>
      </c>
      <c r="M47" s="88" t="str">
        <v/>
      </c>
      <c r="N47" s="56" t="str">
        <v/>
      </c>
      <c r="O47" s="56" t="str">
        <v/>
      </c>
      <c r="P47" s="56" t="str">
        <v/>
      </c>
      <c r="Q47" s="56" t="str">
        <v/>
      </c>
      <c r="R47" s="56" t="str">
        <v/>
      </c>
      <c r="S47" s="56" t="str">
        <v/>
      </c>
      <c r="T47" s="56" t="str">
        <v/>
      </c>
      <c r="U47" s="56" t="str">
        <v/>
      </c>
      <c r="V47" s="56" t="str">
        <v/>
      </c>
      <c r="W47" s="56" t="str">
        <v/>
      </c>
      <c r="X47" s="56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>
        <v>0</v>
      </c>
    </row>
    <row r="48" spans="1:31" ht="16.5" hidden="1">
      <c r="A48" s="55"/>
      <c r="B48" s="55"/>
      <c r="C48" s="55"/>
      <c r="D48" s="55"/>
      <c r="E48" s="55"/>
      <c r="F48" s="55"/>
      <c r="G48" s="55"/>
      <c r="H48" s="86"/>
      <c r="L48" s="86" t="str">
        <v/>
      </c>
      <c r="M48" s="88" t="str">
        <v/>
      </c>
      <c r="N48" s="56" t="str">
        <v/>
      </c>
      <c r="O48" s="56" t="str">
        <v/>
      </c>
      <c r="P48" s="56" t="str">
        <v/>
      </c>
      <c r="Q48" s="56" t="str">
        <v/>
      </c>
      <c r="R48" s="56" t="str">
        <v/>
      </c>
      <c r="S48" s="56" t="str">
        <v/>
      </c>
      <c r="T48" s="56" t="str">
        <v/>
      </c>
      <c r="U48" s="56" t="str">
        <v/>
      </c>
      <c r="V48" s="56" t="str">
        <v/>
      </c>
      <c r="W48" s="56" t="str">
        <v/>
      </c>
      <c r="X48" s="56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>
        <v>0</v>
      </c>
    </row>
    <row r="49" spans="1:31" ht="16.5" hidden="1">
      <c r="A49" s="55"/>
      <c r="B49" s="55"/>
      <c r="C49" s="55"/>
      <c r="D49" s="55"/>
      <c r="E49" s="55"/>
      <c r="F49" s="55"/>
      <c r="G49" s="55"/>
      <c r="H49" s="86"/>
      <c r="L49" s="86" t="str">
        <v/>
      </c>
      <c r="M49" s="88" t="str">
        <v/>
      </c>
      <c r="N49" s="56" t="str">
        <v/>
      </c>
      <c r="O49" s="56" t="str">
        <v/>
      </c>
      <c r="P49" s="56" t="str">
        <v/>
      </c>
      <c r="Q49" s="56" t="str">
        <v/>
      </c>
      <c r="R49" s="56" t="str">
        <v/>
      </c>
      <c r="S49" s="56" t="str">
        <v/>
      </c>
      <c r="T49" s="56" t="str">
        <v/>
      </c>
      <c r="U49" s="56" t="str">
        <v/>
      </c>
      <c r="V49" s="56" t="str">
        <v/>
      </c>
      <c r="W49" s="56" t="str">
        <v/>
      </c>
      <c r="X49" s="56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>
        <v>0</v>
      </c>
    </row>
    <row r="50" spans="1:31" ht="16.5" hidden="1">
      <c r="A50" s="55"/>
      <c r="B50" s="55"/>
      <c r="C50" s="55"/>
      <c r="D50" s="55"/>
      <c r="E50" s="55"/>
      <c r="F50" s="55"/>
      <c r="G50" s="55"/>
      <c r="H50" s="86"/>
      <c r="L50" s="86" t="str">
        <v/>
      </c>
      <c r="M50" s="88" t="str">
        <v/>
      </c>
      <c r="N50" s="56" t="str">
        <v/>
      </c>
      <c r="O50" s="56" t="str">
        <v/>
      </c>
      <c r="P50" s="56" t="str">
        <v/>
      </c>
      <c r="Q50" s="56" t="str">
        <v/>
      </c>
      <c r="R50" s="56" t="str">
        <v/>
      </c>
      <c r="S50" s="56" t="str">
        <v/>
      </c>
      <c r="T50" s="56" t="str">
        <v/>
      </c>
      <c r="U50" s="56" t="str">
        <v/>
      </c>
      <c r="V50" s="56" t="str">
        <v/>
      </c>
      <c r="W50" s="56" t="str">
        <v/>
      </c>
      <c r="X50" s="56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>
        <v>0</v>
      </c>
    </row>
    <row r="51" spans="1:31" ht="16.5" hidden="1">
      <c r="A51" s="55"/>
      <c r="B51" s="55"/>
      <c r="C51" s="55"/>
      <c r="D51" s="55"/>
      <c r="E51" s="55"/>
      <c r="F51" s="55"/>
      <c r="G51" s="55"/>
      <c r="H51" s="87"/>
      <c r="L51" s="56" t="str">
        <v/>
      </c>
      <c r="M51" s="56" t="str">
        <v/>
      </c>
      <c r="N51" s="56" t="str">
        <v/>
      </c>
      <c r="O51" s="56" t="str">
        <v/>
      </c>
      <c r="P51" s="56" t="str">
        <v/>
      </c>
      <c r="Q51" s="56" t="str">
        <v/>
      </c>
      <c r="R51" s="56" t="str">
        <v/>
      </c>
      <c r="S51" s="56" t="str">
        <v/>
      </c>
      <c r="T51" s="56" t="str">
        <v/>
      </c>
      <c r="U51" s="56" t="str">
        <v/>
      </c>
      <c r="V51" s="56" t="str">
        <v/>
      </c>
      <c r="W51" s="56" t="str">
        <v/>
      </c>
      <c r="X51" s="56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>
        <v>0</v>
      </c>
    </row>
    <row r="52" spans="1:31" hidden="1"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>
        <v>0</v>
      </c>
    </row>
    <row r="53" spans="1:31" hidden="1"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>
        <v>0</v>
      </c>
    </row>
    <row r="54" spans="1:31" hidden="1"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>
        <v>0</v>
      </c>
    </row>
    <row r="55" spans="1:31" hidden="1"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>
        <v>0</v>
      </c>
    </row>
    <row r="56" spans="1:31" hidden="1"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>
        <v>0</v>
      </c>
    </row>
    <row r="57" spans="1:31" hidden="1"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>
        <v>0</v>
      </c>
    </row>
    <row r="58" spans="1:31" hidden="1"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>
        <v>0</v>
      </c>
    </row>
    <row r="59" spans="1:31" hidden="1"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>
        <v>0</v>
      </c>
    </row>
    <row r="60" spans="1:31" hidden="1"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>
        <v>0</v>
      </c>
    </row>
    <row r="61" spans="1:31" hidden="1"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>
        <v>0</v>
      </c>
    </row>
    <row r="62" spans="1:31" hidden="1"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>
        <v>0</v>
      </c>
    </row>
    <row r="63" spans="1:31" hidden="1"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>
        <v>0</v>
      </c>
    </row>
    <row r="64" spans="1:31" hidden="1"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>
        <v>0</v>
      </c>
    </row>
    <row r="65" spans="12:31" hidden="1"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>
        <v>0</v>
      </c>
    </row>
    <row r="66" spans="12:31" hidden="1"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>
        <v>0</v>
      </c>
    </row>
    <row r="67" spans="12:31" hidden="1"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>
        <v>0</v>
      </c>
    </row>
    <row r="68" spans="12:31" hidden="1"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>
        <v>0</v>
      </c>
    </row>
    <row r="69" spans="12:31" hidden="1"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>
        <v>0</v>
      </c>
    </row>
    <row r="70" spans="12:31" hidden="1"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>
        <v>0</v>
      </c>
    </row>
    <row r="71" spans="12:31" hidden="1"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>
        <v>0</v>
      </c>
    </row>
    <row r="72" spans="12:31" hidden="1"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>
        <v>0</v>
      </c>
    </row>
    <row r="73" spans="12:31" hidden="1"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>
        <v>0</v>
      </c>
    </row>
    <row r="74" spans="12:31" hidden="1"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>
        <v>0</v>
      </c>
    </row>
    <row r="75" spans="12:31" hidden="1"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>
        <v>0</v>
      </c>
    </row>
    <row r="76" spans="12:31" hidden="1"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>
        <v>0</v>
      </c>
    </row>
    <row r="77" spans="12:31" hidden="1"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>
        <v>0</v>
      </c>
    </row>
    <row r="78" spans="12:31" hidden="1"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>
        <v>0</v>
      </c>
    </row>
    <row r="79" spans="12:31" hidden="1"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>
        <v>0</v>
      </c>
    </row>
    <row r="80" spans="12:31" hidden="1"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>
        <v>0</v>
      </c>
    </row>
    <row r="81" spans="10:31" hidden="1"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>
        <v>0</v>
      </c>
    </row>
    <row r="82" spans="10:31" hidden="1"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>
        <v>0</v>
      </c>
    </row>
    <row r="83" spans="10:31" hidden="1"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>
        <v>0</v>
      </c>
    </row>
    <row r="84" spans="10:31" hidden="1"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>
        <v>0</v>
      </c>
    </row>
    <row r="85" spans="10:31" hidden="1"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>
        <v>0</v>
      </c>
    </row>
    <row r="86" spans="10:31" hidden="1"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>
        <v>0</v>
      </c>
    </row>
    <row r="87" spans="10:31" hidden="1"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>
        <v>0</v>
      </c>
    </row>
    <row r="88" spans="10:31" hidden="1"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>
        <v>0</v>
      </c>
    </row>
    <row r="89" spans="10:31" hidden="1"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>
        <v>0</v>
      </c>
    </row>
    <row r="90" spans="10:31" hidden="1"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>
        <v>0</v>
      </c>
    </row>
    <row r="91" spans="10:31" hidden="1"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>
        <v>0</v>
      </c>
    </row>
    <row r="92" spans="10:31" hidden="1"/>
    <row r="93" spans="10:31">
      <c r="K93" s="55">
        <v>1</v>
      </c>
      <c r="L93" s="150" t="s">
        <v>252</v>
      </c>
      <c r="M93" s="85"/>
      <c r="N93" cm="1">
        <f t="array" ref="N93">SUMPRODUCT(ISNUMBER(FIND(L93,'[27]VIN AND ENGINE LIST'!$L$5:$L$70))*1)</f>
        <v>0</v>
      </c>
    </row>
    <row r="94" spans="10:31">
      <c r="K94" s="55">
        <v>1</v>
      </c>
      <c r="L94" s="145" t="s">
        <v>240</v>
      </c>
      <c r="M94" s="85"/>
      <c r="N94" cm="1">
        <f t="array" ref="N94">SUMPRODUCT(ISNUMBER(FIND(L94,'[27]VIN AND ENGINE LIST'!$L$5:$L$70))*1)</f>
        <v>0</v>
      </c>
    </row>
    <row r="95" spans="10:31">
      <c r="K95" s="55">
        <v>1</v>
      </c>
      <c r="L95" s="145" t="s">
        <v>253</v>
      </c>
      <c r="M95" s="85"/>
      <c r="N95" cm="1">
        <f t="array" ref="N95">SUMPRODUCT(ISNUMBER(FIND(L95,'[27]VIN AND ENGINE LIST'!$L$5:$L$70))*1)</f>
        <v>0</v>
      </c>
    </row>
    <row r="96" spans="10:31">
      <c r="J96" s="75"/>
      <c r="K96" s="55">
        <v>1</v>
      </c>
      <c r="L96" s="144" t="s">
        <v>255</v>
      </c>
      <c r="M96" s="85"/>
      <c r="N96" cm="1">
        <f t="array" ref="N96">SUMPRODUCT(ISNUMBER(FIND(L96,'[27]VIN AND ENGINE LIST'!$L$5:$L$70))*1)</f>
        <v>0</v>
      </c>
    </row>
    <row r="97" spans="10:14">
      <c r="K97" s="55">
        <v>1</v>
      </c>
      <c r="L97" s="145" t="s">
        <v>242</v>
      </c>
      <c r="M97" s="85"/>
      <c r="N97" cm="1">
        <f t="array" ref="N97">SUMPRODUCT(ISNUMBER(FIND(L97,'[27]VIN AND ENGINE LIST'!$L$5:$L$70))*1)</f>
        <v>0</v>
      </c>
    </row>
    <row r="98" spans="10:14">
      <c r="K98" s="55">
        <v>1</v>
      </c>
      <c r="L98" s="144" t="s">
        <v>254</v>
      </c>
      <c r="M98" s="85"/>
      <c r="N98" cm="1">
        <f t="array" ref="N98">SUMPRODUCT(ISNUMBER(FIND(L98,'[27]VIN AND ENGINE LIST'!$L$5:$L$70))*1)</f>
        <v>0</v>
      </c>
    </row>
    <row r="99" spans="10:14">
      <c r="J99" s="55"/>
      <c r="K99" s="55">
        <v>1</v>
      </c>
      <c r="L99" s="144" t="s">
        <v>256</v>
      </c>
      <c r="M99" s="85"/>
      <c r="N99" cm="1">
        <f t="array" ref="N99">SUMPRODUCT(ISNUMBER(FIND(L99,'[27]VIN AND ENGINE LIST'!$L$5:$L$70))*1)</f>
        <v>0</v>
      </c>
    </row>
    <row r="100" spans="10:14">
      <c r="K100" s="55">
        <v>1</v>
      </c>
      <c r="L100" s="144" t="s">
        <v>244</v>
      </c>
      <c r="M100" s="85"/>
      <c r="N100" cm="1">
        <f t="array" ref="N100">SUMPRODUCT(ISNUMBER(FIND(L100,'[27]VIN AND ENGINE LIST'!$L$5:$L$70))*1)</f>
        <v>0</v>
      </c>
    </row>
    <row r="101" spans="10:14">
      <c r="J101" s="144"/>
      <c r="K101" s="55">
        <v>1</v>
      </c>
      <c r="L101" s="144" t="s">
        <v>250</v>
      </c>
      <c r="M101" s="85"/>
      <c r="N101" cm="1">
        <f t="array" ref="N101">SUMPRODUCT(ISNUMBER(FIND(L101,'[27]VIN AND ENGINE LIST'!$L$5:$L$70))*1)</f>
        <v>0</v>
      </c>
    </row>
    <row r="102" spans="10:14">
      <c r="K102" s="55">
        <v>1</v>
      </c>
      <c r="L102" s="144" t="s">
        <v>246</v>
      </c>
      <c r="M102" s="85"/>
      <c r="N102" cm="1">
        <f t="array" ref="N102">SUMPRODUCT(ISNUMBER(FIND(L102,'[27]VIN AND ENGINE LIST'!$L$5:$L$70))*1)</f>
        <v>0</v>
      </c>
    </row>
    <row r="103" spans="10:14">
      <c r="K103" s="55">
        <v>1</v>
      </c>
      <c r="L103" s="144" t="s">
        <v>243</v>
      </c>
      <c r="M103" s="85"/>
      <c r="N103" cm="1">
        <f t="array" ref="N103">SUMPRODUCT(ISNUMBER(FIND(L103,'[27]VIN AND ENGINE LIST'!$L$5:$L$70))*1)</f>
        <v>0</v>
      </c>
    </row>
    <row r="104" spans="10:14">
      <c r="K104" s="55"/>
      <c r="L104" s="144" t="s">
        <v>241</v>
      </c>
      <c r="M104" s="85"/>
      <c r="N104" cm="1">
        <f t="array" ref="N104">SUMPRODUCT(ISNUMBER(FIND(L104,'[27]VIN AND ENGINE LIST'!$L$5:$L$70))*1)</f>
        <v>0</v>
      </c>
    </row>
    <row r="105" spans="10:14">
      <c r="K105" s="55"/>
      <c r="L105" s="144" t="s">
        <v>251</v>
      </c>
      <c r="M105" s="85"/>
      <c r="N105" cm="1">
        <f t="array" ref="N105">SUMPRODUCT(ISNUMBER(FIND(L105,'[27]VIN AND ENGINE LIST'!$L$5:$L$70))*1)</f>
        <v>0</v>
      </c>
    </row>
    <row r="106" spans="10:14">
      <c r="K106" s="151"/>
      <c r="L106" s="143" t="s">
        <v>239</v>
      </c>
      <c r="M106" s="85"/>
      <c r="N106" cm="1">
        <f t="array" ref="N106">SUMPRODUCT(ISNUMBER(FIND(L106,'[27]VIN AND ENGINE LIST'!$L$5:$L$70))*1)</f>
        <v>0</v>
      </c>
    </row>
    <row r="107" spans="10:14">
      <c r="L107" s="144" t="s">
        <v>248</v>
      </c>
      <c r="N107" cm="1">
        <f t="array" ref="N107">SUMPRODUCT(ISNUMBER(FIND(L107,'[27]VIN AND ENGINE LIST'!$L$5:$L$70))*1)</f>
        <v>0</v>
      </c>
    </row>
    <row r="108" spans="10:14">
      <c r="L108" s="144" t="s">
        <v>249</v>
      </c>
      <c r="M108" s="144"/>
      <c r="N108" cm="1">
        <f t="array" ref="N108">SUMPRODUCT(ISNUMBER(FIND(L108,'[27]VIN AND ENGINE LIST'!$L$5:$L$70))*1)</f>
        <v>0</v>
      </c>
    </row>
    <row r="109" spans="10:14">
      <c r="L109" s="144" t="s">
        <v>245</v>
      </c>
      <c r="M109" s="144"/>
      <c r="N109" cm="1">
        <f t="array" ref="N109">SUMPRODUCT(ISNUMBER(FIND(L109,'[27]VIN AND ENGINE LIST'!$L$5:$L$70))*1)</f>
        <v>0</v>
      </c>
    </row>
    <row r="110" spans="10:14">
      <c r="L110" s="144" t="s">
        <v>247</v>
      </c>
      <c r="N110" cm="1">
        <f t="array" ref="N110">SUMPRODUCT(ISNUMBER(FIND(L110,'[27]VIN AND ENGINE LIST'!$L$5:$L$70))*1)</f>
        <v>0</v>
      </c>
    </row>
    <row r="111" spans="10:14">
      <c r="L111" s="144"/>
      <c r="N111" cm="1">
        <f t="array" ref="N111">SUMPRODUCT(ISNUMBER(FIND(L111,'[27]VIN AND ENGINE LIST'!$L$5:$L$70))*1)</f>
        <v>66</v>
      </c>
    </row>
    <row r="112" spans="10:14">
      <c r="L112" s="144"/>
    </row>
    <row r="113" spans="12:12">
      <c r="L113" s="144"/>
    </row>
    <row r="114" spans="12:12">
      <c r="L114" s="144"/>
    </row>
    <row r="115" spans="12:12">
      <c r="L115" s="144"/>
    </row>
    <row r="116" spans="12:12">
      <c r="L116" s="144"/>
    </row>
    <row r="117" spans="12:12">
      <c r="L117" s="144"/>
    </row>
    <row r="118" spans="12:12">
      <c r="L118" s="144"/>
    </row>
    <row r="119" spans="12:12">
      <c r="L119" s="144"/>
    </row>
    <row r="120" spans="12:12">
      <c r="L120" s="144"/>
    </row>
    <row r="121" spans="12:12">
      <c r="L121" s="144"/>
    </row>
    <row r="122" spans="12:12">
      <c r="L122" s="144"/>
    </row>
    <row r="123" spans="12:12">
      <c r="L123" s="144"/>
    </row>
    <row r="124" spans="12:12">
      <c r="L124" s="144"/>
    </row>
  </sheetData>
  <mergeCells count="3">
    <mergeCell ref="B1:K1"/>
    <mergeCell ref="B2:K2"/>
    <mergeCell ref="B3:K3"/>
  </mergeCells>
  <conditionalFormatting sqref="L40">
    <cfRule type="duplicateValues" dxfId="12" priority="24"/>
  </conditionalFormatting>
  <conditionalFormatting sqref="L41">
    <cfRule type="duplicateValues" dxfId="11" priority="21"/>
  </conditionalFormatting>
  <conditionalFormatting sqref="L43">
    <cfRule type="duplicateValues" dxfId="10" priority="19"/>
  </conditionalFormatting>
  <conditionalFormatting sqref="L44">
    <cfRule type="duplicateValues" dxfId="9" priority="17"/>
  </conditionalFormatting>
  <conditionalFormatting sqref="L45">
    <cfRule type="duplicateValues" dxfId="8" priority="15"/>
  </conditionalFormatting>
  <conditionalFormatting sqref="L46">
    <cfRule type="duplicateValues" dxfId="7" priority="13"/>
  </conditionalFormatting>
  <conditionalFormatting sqref="L47">
    <cfRule type="duplicateValues" dxfId="6" priority="11"/>
  </conditionalFormatting>
  <conditionalFormatting sqref="L48">
    <cfRule type="duplicateValues" dxfId="5" priority="9"/>
  </conditionalFormatting>
  <conditionalFormatting sqref="L49">
    <cfRule type="duplicateValues" dxfId="4" priority="7"/>
  </conditionalFormatting>
  <conditionalFormatting sqref="L50">
    <cfRule type="duplicateValues" dxfId="3" priority="6"/>
  </conditionalFormatting>
  <conditionalFormatting sqref="L93:L103">
    <cfRule type="duplicateValues" dxfId="2" priority="2"/>
  </conditionalFormatting>
  <conditionalFormatting sqref="L106:L124">
    <cfRule type="duplicateValues" dxfId="1" priority="1"/>
  </conditionalFormatting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6" operator="containsText" id="{1561B00D-10CA-4B78-A008-7F198B23085B}">
            <xm:f>NOT(ISERROR(SEARCH($L$1,L5)))</xm:f>
            <xm:f>$L$1</xm:f>
            <x14:dxf>
              <fill>
                <patternFill>
                  <bgColor rgb="FF00B0F0"/>
                </patternFill>
              </fill>
            </x14:dxf>
          </x14:cfRule>
          <xm:sqref>L6:X30 L5:AE5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21_03_2022</vt:lpstr>
      <vt:lpstr>Sheet1</vt:lpstr>
      <vt:lpstr>SKD Storage</vt:lpstr>
      <vt:lpstr>ASSY PRODUCTION RESULT</vt:lpstr>
      <vt:lpstr>QUALITY RESULTS</vt:lpstr>
      <vt:lpstr>Production Evaluation</vt:lpstr>
      <vt:lpstr>Storage Area Forecast</vt:lpstr>
      <vt:lpstr>Devanning Schedule</vt:lpstr>
      <vt:lpstr>'SKD Storage'!c_no</vt:lpstr>
      <vt:lpstr>'SKD Storage'!D0001_</vt:lpstr>
      <vt:lpstr>'21_03_2022'!Print_Area</vt:lpstr>
      <vt:lpstr>'SKD Storage'!Print_Area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Prince NKANSAH</dc:creator>
  <cp:lastModifiedBy>Jonathan Prince Nkansah</cp:lastModifiedBy>
  <cp:lastPrinted>2022-03-08T10:15:41Z</cp:lastPrinted>
  <dcterms:created xsi:type="dcterms:W3CDTF">2021-06-06T22:13:33Z</dcterms:created>
  <dcterms:modified xsi:type="dcterms:W3CDTF">2022-03-29T17:08:56Z</dcterms:modified>
</cp:coreProperties>
</file>